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Documents\Sprawozdanie 2019\"/>
    </mc:Choice>
  </mc:AlternateContent>
  <bookViews>
    <workbookView xWindow="0" yWindow="0" windowWidth="19095" windowHeight="6510"/>
  </bookViews>
  <sheets>
    <sheet name="zal 14 CENTRUM DOR ROL w BRWINO" sheetId="70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HK" localSheetId="0">[2]BPP!#REF!</definedName>
    <definedName name="HK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'zal 14 CENTRUM DOR ROL w BRWINO'!$A$1:$G$106</definedName>
    <definedName name="PARP1" localSheetId="0">[2]BPP!#REF!</definedName>
    <definedName name="PARP1">[2]BPP!#REF!</definedName>
    <definedName name="PFARM">[2]BPP!#REF!</definedName>
    <definedName name="status_PP">[2]BPP!#REF!</definedName>
    <definedName name="_xlnm.Print_Titles" localSheetId="0">'zal 14 CENTRUM DOR ROL w BRWINO'!$1:$8</definedName>
  </definedNames>
  <calcPr calcId="152511"/>
</workbook>
</file>

<file path=xl/calcChain.xml><?xml version="1.0" encoding="utf-8"?>
<calcChain xmlns="http://schemas.openxmlformats.org/spreadsheetml/2006/main">
  <c r="G104" i="70" l="1"/>
  <c r="F68" i="70"/>
  <c r="G68" i="70"/>
  <c r="F49" i="70"/>
  <c r="G49" i="70"/>
  <c r="F44" i="70"/>
  <c r="G44" i="70"/>
  <c r="F39" i="70"/>
  <c r="G39" i="70"/>
  <c r="F23" i="70"/>
  <c r="F22" i="70" s="1"/>
  <c r="G23" i="70"/>
  <c r="G22" i="70" s="1"/>
  <c r="G35" i="70" l="1"/>
  <c r="F35" i="70"/>
  <c r="F34" i="70" s="1"/>
  <c r="F61" i="70" s="1"/>
  <c r="F66" i="70" s="1"/>
  <c r="G34" i="70" l="1"/>
  <c r="G61" i="70" s="1"/>
  <c r="G66" i="70" s="1"/>
  <c r="E68" i="70"/>
  <c r="E44" i="70"/>
  <c r="E39" i="70"/>
  <c r="E23" i="70"/>
  <c r="E22" i="70" s="1"/>
  <c r="E49" i="70"/>
  <c r="E35" i="70" l="1"/>
  <c r="E34" i="70" s="1"/>
  <c r="E61" i="70" s="1"/>
  <c r="E66" i="70" s="1"/>
</calcChain>
</file>

<file path=xl/sharedStrings.xml><?xml version="1.0" encoding="utf-8"?>
<sst xmlns="http://schemas.openxmlformats.org/spreadsheetml/2006/main" count="186" uniqueCount="131">
  <si>
    <t>Wyszczególnienie</t>
  </si>
  <si>
    <t>Lp.</t>
  </si>
  <si>
    <t>I</t>
  </si>
  <si>
    <t xml:space="preserve">STAN NA POCZĄTEK ROKU: </t>
  </si>
  <si>
    <t>x</t>
  </si>
  <si>
    <t>1.1</t>
  </si>
  <si>
    <t>Środki pieniężne</t>
  </si>
  <si>
    <t>1.2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</si>
  <si>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</si>
  <si>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</si>
  <si>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</si>
  <si>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</si>
  <si>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</si>
  <si>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</si>
  <si>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2.1</t>
  </si>
  <si>
    <t>2.2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</si>
  <si>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</si>
  <si>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</si>
  <si>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</si>
  <si>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</si>
  <si>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</si>
  <si>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</si>
  <si>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</si>
  <si>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Dotacje z budżetu państwa</t>
  </si>
  <si>
    <t xml:space="preserve">Środki otrzymane z Unii Europejskiej </t>
  </si>
  <si>
    <t>Środki od innych jednostek sektora finansów publicznych</t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</si>
  <si>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</si>
  <si>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</si>
  <si>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</si>
  <si>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</si>
  <si>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</si>
  <si>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</si>
  <si>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</si>
  <si>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</si>
  <si>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</si>
  <si>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</si>
  <si>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</si>
  <si>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</si>
  <si>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</si>
  <si>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</si>
  <si>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</si>
  <si>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</si>
  <si>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</si>
  <si>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</si>
  <si>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</si>
  <si>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</si>
  <si>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</si>
  <si>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</si>
  <si>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</si>
  <si>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</si>
  <si>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</si>
  <si>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</si>
  <si>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</si>
  <si>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</si>
  <si>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</si>
  <si>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</si>
  <si>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</si>
  <si>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</si>
  <si>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</si>
  <si>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</si>
  <si>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</si>
  <si>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</si>
  <si>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</si>
  <si>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</si>
  <si>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</si>
  <si>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</si>
  <si>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</si>
  <si>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</si>
  <si>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</si>
  <si>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 samorządu terytorialnego</t>
  </si>
  <si>
    <t>1.8.5</t>
  </si>
  <si>
    <t xml:space="preserve"> opłaty na rzecz budżetu państwa</t>
  </si>
  <si>
    <t>1.9</t>
  </si>
  <si>
    <t xml:space="preserve">Pozostałe koszty funkcjonowania </t>
  </si>
  <si>
    <t>Koszty realizacji zadań, w tym:</t>
  </si>
  <si>
    <t xml:space="preserve"> - środki przekazane innym podmiotom</t>
  </si>
  <si>
    <t>Pozostałe koszty, w tym:</t>
  </si>
  <si>
    <t>Środki na wydatki majątkowe</t>
  </si>
  <si>
    <t>IV</t>
  </si>
  <si>
    <t>WYNIK BRUTTO (II - III)</t>
  </si>
  <si>
    <t>V</t>
  </si>
  <si>
    <t>OBOWIĄZKOWE OBCIĄŻENIA WYNIKU FINANSOWEGO</t>
  </si>
  <si>
    <t>Podatek dochodowy od osób prawnych</t>
  </si>
  <si>
    <t>Pozostałe obciążenia wyniku finansowego, w tym:</t>
  </si>
  <si>
    <t>Wpłata do budżetu państwa (np. z zysku, nadwyżki środków finansowych)</t>
  </si>
  <si>
    <t>VI</t>
  </si>
  <si>
    <t>WYNIK NETTO (IV - V)</t>
  </si>
  <si>
    <t>VII</t>
  </si>
  <si>
    <t>DOTACJE Z BUDŻETU PAŃSTWA</t>
  </si>
  <si>
    <t>Dotacje ogółem, z tego:</t>
  </si>
  <si>
    <t>- podmiotowa</t>
  </si>
  <si>
    <t>- przedmiotowa</t>
  </si>
  <si>
    <t>- celowa</t>
  </si>
  <si>
    <t>- celowa na finansowanie projektów z udziałem środków UE - bieżące</t>
  </si>
  <si>
    <t>- celowa na finansowanie projektów z udziałem środków UE - majątkowe</t>
  </si>
  <si>
    <t>1.5.1</t>
  </si>
  <si>
    <t>- na inwestycje i zakupy inwestycyjne</t>
  </si>
  <si>
    <t>VIII</t>
  </si>
  <si>
    <t>ŚRODKI NA WYDATKI MAJĄTKOWE</t>
  </si>
  <si>
    <t>IX</t>
  </si>
  <si>
    <t>ŚRODKI PRZYZNANE INNYM PODMIOTOM</t>
  </si>
  <si>
    <t>X</t>
  </si>
  <si>
    <t xml:space="preserve">STAN NA KONIEC ROKU: </t>
  </si>
  <si>
    <t>Część B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</si>
  <si>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</si>
  <si>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</si>
  <si>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</si>
  <si>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Środki obrotowe, w tym:</t>
  </si>
  <si>
    <t>w tym:</t>
  </si>
  <si>
    <t>Pozostałe przychody, w tym:</t>
  </si>
  <si>
    <t>w tym: na współfinansowanie</t>
  </si>
  <si>
    <t>Należności krótkoterminowe</t>
  </si>
  <si>
    <t>Należności długoterminowe</t>
  </si>
  <si>
    <t>Zobowiązania</t>
  </si>
  <si>
    <t>1.8.6</t>
  </si>
  <si>
    <t>Środki własne</t>
  </si>
  <si>
    <t>5.4</t>
  </si>
  <si>
    <t>Inne przychody finansowe</t>
  </si>
  <si>
    <t>CENTRUM DORADZTWA ROLNICZEGO W BRWINOWIE</t>
  </si>
  <si>
    <t>Dotacja celowa na wydatki majątkowe</t>
  </si>
  <si>
    <t xml:space="preserve"> inne opłaty</t>
  </si>
  <si>
    <t>Przychody netto ze sprzedaży</t>
  </si>
  <si>
    <t xml:space="preserve">plan po </t>
  </si>
  <si>
    <t>wykonanie</t>
  </si>
  <si>
    <t>zmianach</t>
  </si>
  <si>
    <t>plan według</t>
  </si>
  <si>
    <t>ustawy budżetowej</t>
  </si>
  <si>
    <t>w tysiącach złotych</t>
  </si>
  <si>
    <t>Część A  Plan finansowy i wykonanie w układzie memoriałowym</t>
  </si>
  <si>
    <t>Rok 2019</t>
  </si>
  <si>
    <t>TABELA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</si>
</sst>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\ "/>
    <numFmt numFmtId="165" formatCode="\ \+\ #,##0\ "/>
  </numFmts>
  <fonts count="57">
    <font>
      <sz val="11"/>
      <color theme="1"/>
      <name val="Calibri"/>
      <family val="2"/>
      <charset val="238"/>
      <scheme val="minor"/>
    </font>
    <font>
      <sz val="10"/>
      <name val="ArialPL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3"/>
      <name val="Calibri"/>
      <family val="2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2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1"/>
      <name val="Arial"/>
      <family val="2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9"/>
      </patternFill>
    </fill>
    <fill>
      <patternFill patternType="solid">
        <fgColor indexed="2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6">
    <xf numFmtId="0" fontId="0" fillId="0" borderId="0"/>
    <xf numFmtId="0" fontId="1" fillId="0" borderId="0"/>
    <xf numFmtId="0" fontId="4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1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8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22" borderId="0" applyNumberFormat="0" applyBorder="0" applyAlignment="0" applyProtection="0"/>
    <xf numFmtId="0" fontId="12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35" borderId="0" applyNumberFormat="0" applyBorder="0" applyAlignment="0" applyProtection="0"/>
    <xf numFmtId="0" fontId="14" fillId="22" borderId="0" applyNumberFormat="0" applyBorder="0" applyAlignment="0" applyProtection="0"/>
    <xf numFmtId="0" fontId="15" fillId="36" borderId="15" applyNumberFormat="0" applyAlignment="0" applyProtection="0"/>
    <xf numFmtId="0" fontId="16" fillId="23" borderId="16" applyNumberFormat="0" applyAlignment="0" applyProtection="0"/>
    <xf numFmtId="0" fontId="17" fillId="7" borderId="15" applyNumberFormat="0" applyAlignment="0" applyProtection="0"/>
    <xf numFmtId="0" fontId="18" fillId="37" borderId="17" applyNumberFormat="0" applyAlignment="0" applyProtection="0"/>
    <xf numFmtId="0" fontId="19" fillId="4" borderId="0" applyNumberFormat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0" fillId="38" borderId="0" applyNumberFormat="0" applyBorder="0" applyAlignment="0" applyProtection="0"/>
    <xf numFmtId="0" fontId="20" fillId="39" borderId="0" applyNumberFormat="0" applyBorder="0" applyAlignment="0" applyProtection="0"/>
    <xf numFmtId="0" fontId="20" fillId="40" borderId="0" applyNumberFormat="0" applyBorder="0" applyAlignment="0" applyProtection="0"/>
    <xf numFmtId="0" fontId="21" fillId="41" borderId="0" applyNumberFormat="0" applyBorder="0" applyAlignment="0" applyProtection="0"/>
    <xf numFmtId="0" fontId="22" fillId="0" borderId="18" applyNumberFormat="0" applyFill="0" applyAlignment="0" applyProtection="0"/>
    <xf numFmtId="0" fontId="23" fillId="0" borderId="19" applyNumberFormat="0" applyFill="0" applyAlignment="0" applyProtection="0"/>
    <xf numFmtId="0" fontId="24" fillId="0" borderId="20" applyNumberFormat="0" applyFill="0" applyAlignment="0" applyProtection="0"/>
    <xf numFmtId="0" fontId="24" fillId="0" borderId="0" applyNumberFormat="0" applyFill="0" applyBorder="0" applyAlignment="0" applyProtection="0"/>
    <xf numFmtId="0" fontId="25" fillId="31" borderId="15" applyNumberFormat="0" applyAlignment="0" applyProtection="0"/>
    <xf numFmtId="0" fontId="26" fillId="0" borderId="21" applyNumberFormat="0" applyFill="0" applyAlignment="0" applyProtection="0"/>
    <xf numFmtId="0" fontId="27" fillId="42" borderId="16" applyNumberFormat="0" applyAlignment="0" applyProtection="0"/>
    <xf numFmtId="0" fontId="28" fillId="0" borderId="22" applyNumberFormat="0" applyFill="0" applyAlignment="0" applyProtection="0"/>
    <xf numFmtId="0" fontId="29" fillId="0" borderId="23" applyNumberFormat="0" applyFill="0" applyAlignment="0" applyProtection="0"/>
    <xf numFmtId="0" fontId="30" fillId="0" borderId="19" applyNumberFormat="0" applyFill="0" applyAlignment="0" applyProtection="0"/>
    <xf numFmtId="0" fontId="31" fillId="0" borderId="24" applyNumberFormat="0" applyFill="0" applyAlignment="0" applyProtection="0"/>
    <xf numFmtId="0" fontId="31" fillId="0" borderId="0" applyNumberFormat="0" applyFill="0" applyBorder="0" applyAlignment="0" applyProtection="0"/>
    <xf numFmtId="0" fontId="32" fillId="31" borderId="0" applyNumberFormat="0" applyBorder="0" applyAlignment="0" applyProtection="0"/>
    <xf numFmtId="0" fontId="33" fillId="43" borderId="0" applyNumberFormat="0" applyBorder="0" applyAlignment="0" applyProtection="0"/>
    <xf numFmtId="0" fontId="5" fillId="0" borderId="0">
      <alignment wrapText="1"/>
    </xf>
    <xf numFmtId="0" fontId="8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9" fillId="0" borderId="0"/>
    <xf numFmtId="0" fontId="1" fillId="0" borderId="0"/>
    <xf numFmtId="14" fontId="5" fillId="0" borderId="0" applyProtection="0">
      <alignment vertical="center"/>
    </xf>
    <xf numFmtId="0" fontId="10" fillId="0" borderId="0"/>
    <xf numFmtId="0" fontId="5" fillId="0" borderId="0">
      <alignment wrapText="1"/>
    </xf>
    <xf numFmtId="0" fontId="4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0"/>
    <xf numFmtId="0" fontId="8" fillId="0" borderId="0"/>
    <xf numFmtId="0" fontId="5" fillId="0" borderId="0"/>
    <xf numFmtId="0" fontId="10" fillId="0" borderId="0"/>
    <xf numFmtId="0" fontId="10" fillId="0" borderId="0"/>
    <xf numFmtId="0" fontId="5" fillId="30" borderId="25" applyNumberFormat="0" applyFont="0" applyAlignment="0" applyProtection="0"/>
    <xf numFmtId="0" fontId="34" fillId="37" borderId="15" applyNumberFormat="0" applyAlignment="0" applyProtection="0"/>
    <xf numFmtId="0" fontId="35" fillId="36" borderId="17" applyNumberFormat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0" fillId="0" borderId="0" applyFont="0" applyFill="0" applyBorder="0" applyAlignment="0" applyProtection="0"/>
    <xf numFmtId="4" fontId="36" fillId="43" borderId="26" applyNumberFormat="0" applyProtection="0">
      <alignment vertical="center"/>
    </xf>
    <xf numFmtId="4" fontId="37" fillId="43" borderId="26" applyNumberFormat="0" applyProtection="0">
      <alignment vertical="center"/>
    </xf>
    <xf numFmtId="4" fontId="36" fillId="43" borderId="26" applyNumberFormat="0" applyProtection="0">
      <alignment horizontal="left" vertical="center" indent="1"/>
    </xf>
    <xf numFmtId="0" fontId="36" fillId="43" borderId="26" applyNumberFormat="0" applyProtection="0">
      <alignment horizontal="left" vertical="top" indent="1"/>
    </xf>
    <xf numFmtId="4" fontId="36" fillId="44" borderId="0" applyNumberFormat="0" applyProtection="0">
      <alignment horizontal="left" vertical="center" indent="1"/>
    </xf>
    <xf numFmtId="4" fontId="38" fillId="3" borderId="26" applyNumberFormat="0" applyProtection="0">
      <alignment horizontal="right" vertical="center"/>
    </xf>
    <xf numFmtId="4" fontId="38" fillId="9" borderId="26" applyNumberFormat="0" applyProtection="0">
      <alignment horizontal="right" vertical="center"/>
    </xf>
    <xf numFmtId="4" fontId="38" fillId="33" borderId="26" applyNumberFormat="0" applyProtection="0">
      <alignment horizontal="right" vertical="center"/>
    </xf>
    <xf numFmtId="4" fontId="38" fillId="11" borderId="26" applyNumberFormat="0" applyProtection="0">
      <alignment horizontal="right" vertical="center"/>
    </xf>
    <xf numFmtId="4" fontId="38" fillId="15" borderId="26" applyNumberFormat="0" applyProtection="0">
      <alignment horizontal="right" vertical="center"/>
    </xf>
    <xf numFmtId="4" fontId="38" fillId="35" borderId="26" applyNumberFormat="0" applyProtection="0">
      <alignment horizontal="right" vertical="center"/>
    </xf>
    <xf numFmtId="4" fontId="38" fillId="34" borderId="26" applyNumberFormat="0" applyProtection="0">
      <alignment horizontal="right" vertical="center"/>
    </xf>
    <xf numFmtId="4" fontId="38" fillId="45" borderId="26" applyNumberFormat="0" applyProtection="0">
      <alignment horizontal="right" vertical="center"/>
    </xf>
    <xf numFmtId="4" fontId="38" fillId="10" borderId="26" applyNumberFormat="0" applyProtection="0">
      <alignment horizontal="right" vertical="center"/>
    </xf>
    <xf numFmtId="4" fontId="36" fillId="46" borderId="27" applyNumberFormat="0" applyProtection="0">
      <alignment horizontal="left" vertical="center" indent="1"/>
    </xf>
    <xf numFmtId="4" fontId="38" fillId="47" borderId="0" applyNumberFormat="0" applyProtection="0">
      <alignment horizontal="left" vertical="center" indent="1"/>
    </xf>
    <xf numFmtId="4" fontId="39" fillId="48" borderId="0" applyNumberFormat="0" applyProtection="0">
      <alignment horizontal="left" vertical="center" indent="1"/>
    </xf>
    <xf numFmtId="4" fontId="38" fillId="44" borderId="26" applyNumberFormat="0" applyProtection="0">
      <alignment horizontal="right" vertical="center"/>
    </xf>
    <xf numFmtId="4" fontId="40" fillId="47" borderId="0" applyNumberFormat="0" applyProtection="0">
      <alignment horizontal="left" vertical="center" indent="1"/>
    </xf>
    <xf numFmtId="4" fontId="40" fillId="44" borderId="0" applyNumberFormat="0" applyProtection="0">
      <alignment horizontal="left" vertical="center" indent="1"/>
    </xf>
    <xf numFmtId="0" fontId="5" fillId="48" borderId="26" applyNumberFormat="0" applyProtection="0">
      <alignment horizontal="left" vertical="center" indent="1"/>
    </xf>
    <xf numFmtId="0" fontId="5" fillId="48" borderId="26" applyNumberFormat="0" applyProtection="0">
      <alignment horizontal="left" vertical="top" indent="1"/>
    </xf>
    <xf numFmtId="0" fontId="5" fillId="49" borderId="17" applyNumberFormat="0" applyProtection="0">
      <alignment horizontal="left" vertical="center" indent="1"/>
    </xf>
    <xf numFmtId="0" fontId="5" fillId="44" borderId="26" applyNumberFormat="0" applyProtection="0">
      <alignment horizontal="left" vertical="top" indent="1"/>
    </xf>
    <xf numFmtId="0" fontId="5" fillId="50" borderId="17" applyNumberFormat="0" applyProtection="0">
      <alignment horizontal="left" vertical="center" indent="1"/>
    </xf>
    <xf numFmtId="0" fontId="5" fillId="8" borderId="26" applyNumberFormat="0" applyProtection="0">
      <alignment horizontal="left" vertical="top" indent="1"/>
    </xf>
    <xf numFmtId="0" fontId="5" fillId="51" borderId="17" applyNumberFormat="0" applyProtection="0">
      <alignment horizontal="left" vertical="center" indent="1"/>
    </xf>
    <xf numFmtId="0" fontId="5" fillId="47" borderId="26" applyNumberFormat="0" applyProtection="0">
      <alignment horizontal="left" vertical="top" indent="1"/>
    </xf>
    <xf numFmtId="0" fontId="5" fillId="52" borderId="12" applyNumberFormat="0">
      <protection locked="0"/>
    </xf>
    <xf numFmtId="4" fontId="38" fillId="53" borderId="26" applyNumberFormat="0" applyProtection="0">
      <alignment vertical="center"/>
    </xf>
    <xf numFmtId="4" fontId="41" fillId="53" borderId="26" applyNumberFormat="0" applyProtection="0">
      <alignment vertical="center"/>
    </xf>
    <xf numFmtId="4" fontId="38" fillId="53" borderId="26" applyNumberFormat="0" applyProtection="0">
      <alignment horizontal="left" vertical="center" indent="1"/>
    </xf>
    <xf numFmtId="0" fontId="38" fillId="53" borderId="26" applyNumberFormat="0" applyProtection="0">
      <alignment horizontal="left" vertical="top" indent="1"/>
    </xf>
    <xf numFmtId="4" fontId="38" fillId="47" borderId="26" applyNumberFormat="0" applyProtection="0">
      <alignment horizontal="right" vertical="center"/>
    </xf>
    <xf numFmtId="4" fontId="41" fillId="47" borderId="26" applyNumberFormat="0" applyProtection="0">
      <alignment horizontal="right" vertical="center"/>
    </xf>
    <xf numFmtId="4" fontId="38" fillId="44" borderId="26" applyNumberFormat="0" applyProtection="0">
      <alignment horizontal="left" vertical="center" indent="1"/>
    </xf>
    <xf numFmtId="0" fontId="38" fillId="44" borderId="26" applyNumberFormat="0" applyProtection="0">
      <alignment horizontal="left" vertical="top" indent="1"/>
    </xf>
    <xf numFmtId="4" fontId="42" fillId="54" borderId="0" applyNumberFormat="0" applyProtection="0">
      <alignment horizontal="left" vertical="center" indent="1"/>
    </xf>
    <xf numFmtId="4" fontId="43" fillId="47" borderId="26" applyNumberFormat="0" applyProtection="0">
      <alignment horizontal="right" vertical="center"/>
    </xf>
    <xf numFmtId="0" fontId="44" fillId="0" borderId="0" applyNumberFormat="0" applyFill="0" applyBorder="0" applyAlignment="0" applyProtection="0"/>
    <xf numFmtId="0" fontId="45" fillId="0" borderId="28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0" fillId="0" borderId="29" applyNumberFormat="0" applyFill="0" applyAlignment="0" applyProtection="0"/>
    <xf numFmtId="0" fontId="48" fillId="0" borderId="0" applyNumberFormat="0" applyFill="0" applyBorder="0" applyAlignment="0" applyProtection="0"/>
    <xf numFmtId="0" fontId="4" fillId="53" borderId="25" applyNumberFormat="0" applyFont="0" applyAlignment="0" applyProtection="0"/>
    <xf numFmtId="0" fontId="49" fillId="0" borderId="0" applyNumberFormat="0" applyFill="0" applyBorder="0" applyAlignment="0" applyProtection="0"/>
    <xf numFmtId="0" fontId="50" fillId="3" borderId="0" applyNumberFormat="0" applyBorder="0" applyAlignment="0" applyProtection="0"/>
    <xf numFmtId="0" fontId="51" fillId="0" borderId="0"/>
    <xf numFmtId="0" fontId="53" fillId="0" borderId="0"/>
  </cellStyleXfs>
  <cellXfs count="127">
    <xf numFmtId="0" fontId="0" fillId="0" borderId="0" xfId="0"/>
    <xf numFmtId="3" fontId="2" fillId="0" borderId="0" xfId="1" applyNumberFormat="1" applyFont="1" applyFill="1" applyAlignment="1">
      <alignment vertical="center"/>
    </xf>
    <xf numFmtId="3" fontId="3" fillId="0" borderId="0" xfId="1" applyNumberFormat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Fill="1" applyBorder="1" applyAlignment="1" applyProtection="1">
      <alignment horizontal="center" vertical="center"/>
      <protection locked="0"/>
    </xf>
    <xf numFmtId="3" fontId="3" fillId="0" borderId="12" xfId="1" applyNumberFormat="1" applyFont="1" applyFill="1" applyBorder="1" applyAlignment="1" applyProtection="1">
      <alignment horizontal="center" vertical="center"/>
      <protection locked="0"/>
    </xf>
    <xf numFmtId="3" fontId="3" fillId="0" borderId="2" xfId="1" applyNumberFormat="1" applyFont="1" applyFill="1" applyBorder="1" applyAlignment="1" applyProtection="1">
      <alignment horizontal="left" vertical="center"/>
      <protection locked="0"/>
    </xf>
    <xf numFmtId="3" fontId="3" fillId="0" borderId="3" xfId="1" applyNumberFormat="1" applyFont="1" applyFill="1" applyBorder="1" applyAlignment="1" applyProtection="1">
      <alignment horizontal="left" vertical="center" indent="1"/>
      <protection locked="0"/>
    </xf>
    <xf numFmtId="3" fontId="3" fillId="0" borderId="4" xfId="1" applyNumberFormat="1" applyFont="1" applyFill="1" applyBorder="1" applyAlignment="1" applyProtection="1">
      <alignment horizontal="left" vertical="center" indent="1"/>
      <protection locked="0"/>
    </xf>
    <xf numFmtId="164" fontId="3" fillId="0" borderId="2" xfId="1" applyNumberFormat="1" applyFont="1" applyFill="1" applyBorder="1" applyAlignment="1" applyProtection="1">
      <alignment horizontal="center" vertical="center"/>
    </xf>
    <xf numFmtId="3" fontId="3" fillId="0" borderId="5" xfId="1" applyNumberFormat="1" applyFont="1" applyFill="1" applyBorder="1" applyAlignment="1" applyProtection="1">
      <alignment horizontal="left" vertical="center"/>
      <protection locked="0"/>
    </xf>
    <xf numFmtId="3" fontId="3" fillId="0" borderId="6" xfId="1" applyNumberFormat="1" applyFont="1" applyFill="1" applyBorder="1" applyAlignment="1" applyProtection="1">
      <alignment horizontal="left" vertical="center" indent="1"/>
      <protection locked="0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3" fontId="3" fillId="0" borderId="6" xfId="1" applyNumberFormat="1" applyFont="1" applyFill="1" applyBorder="1" applyAlignment="1" applyProtection="1">
      <alignment horizontal="left" vertical="center" indent="2"/>
      <protection locked="0"/>
    </xf>
    <xf numFmtId="3" fontId="3" fillId="0" borderId="6" xfId="1" applyNumberFormat="1" applyFont="1" applyFill="1" applyBorder="1" applyAlignment="1" applyProtection="1">
      <alignment horizontal="left" vertical="center" indent="3"/>
      <protection locked="0"/>
    </xf>
    <xf numFmtId="3" fontId="3" fillId="0" borderId="8" xfId="1" applyNumberFormat="1" applyFont="1" applyFill="1" applyBorder="1" applyAlignment="1" applyProtection="1">
      <alignment horizontal="left" vertical="center"/>
      <protection locked="0"/>
    </xf>
    <xf numFmtId="3" fontId="3" fillId="0" borderId="12" xfId="1" applyNumberFormat="1" applyFont="1" applyFill="1" applyBorder="1" applyAlignment="1" applyProtection="1">
      <alignment horizontal="left" vertical="center"/>
      <protection locked="0"/>
    </xf>
    <xf numFmtId="3" fontId="3" fillId="0" borderId="11" xfId="1" applyNumberFormat="1" applyFont="1" applyFill="1" applyBorder="1" applyAlignment="1" applyProtection="1">
      <alignment horizontal="left" vertical="center" indent="1"/>
      <protection locked="0"/>
    </xf>
    <xf numFmtId="3" fontId="3" fillId="0" borderId="13" xfId="1" applyNumberFormat="1" applyFont="1" applyFill="1" applyBorder="1" applyAlignment="1" applyProtection="1">
      <alignment horizontal="left" vertical="center" indent="1"/>
      <protection locked="0"/>
    </xf>
    <xf numFmtId="164" fontId="3" fillId="0" borderId="12" xfId="1" applyNumberFormat="1" applyFont="1" applyFill="1" applyBorder="1" applyAlignment="1" applyProtection="1">
      <alignment vertical="center"/>
    </xf>
    <xf numFmtId="0" fontId="5" fillId="0" borderId="3" xfId="1" applyFont="1" applyFill="1" applyBorder="1" applyAlignment="1" applyProtection="1">
      <alignment horizontal="left" vertical="center"/>
      <protection locked="0"/>
    </xf>
    <xf numFmtId="0" fontId="5" fillId="0" borderId="3" xfId="1" applyFont="1" applyFill="1" applyBorder="1" applyAlignment="1" applyProtection="1">
      <alignment horizontal="left" vertical="center" indent="1"/>
      <protection locked="0"/>
    </xf>
    <xf numFmtId="0" fontId="5" fillId="0" borderId="7" xfId="1" applyFont="1" applyFill="1" applyBorder="1" applyAlignment="1" applyProtection="1">
      <alignment horizontal="left" vertical="center" indent="1"/>
      <protection locked="0"/>
    </xf>
    <xf numFmtId="164" fontId="3" fillId="0" borderId="5" xfId="1" applyNumberFormat="1" applyFont="1" applyFill="1" applyBorder="1" applyAlignment="1" applyProtection="1">
      <alignment vertical="center"/>
    </xf>
    <xf numFmtId="0" fontId="5" fillId="0" borderId="5" xfId="1" applyFont="1" applyFill="1" applyBorder="1" applyAlignment="1" applyProtection="1">
      <alignment horizontal="left" vertical="center"/>
      <protection locked="0"/>
    </xf>
    <xf numFmtId="0" fontId="5" fillId="0" borderId="6" xfId="1" applyFont="1" applyFill="1" applyBorder="1" applyAlignment="1" applyProtection="1">
      <alignment horizontal="left" vertical="center" indent="1"/>
      <protection locked="0"/>
    </xf>
    <xf numFmtId="0" fontId="5" fillId="0" borderId="6" xfId="1" applyFont="1" applyFill="1" applyBorder="1" applyAlignment="1" applyProtection="1">
      <alignment horizontal="left" vertical="center" indent="2"/>
      <protection locked="0"/>
    </xf>
    <xf numFmtId="0" fontId="5" fillId="0" borderId="6" xfId="1" quotePrefix="1" applyFont="1" applyFill="1" applyBorder="1" applyAlignment="1" applyProtection="1">
      <alignment horizontal="left" vertical="center" indent="2"/>
      <protection locked="0"/>
    </xf>
    <xf numFmtId="0" fontId="5" fillId="0" borderId="7" xfId="1" quotePrefix="1" applyFont="1" applyFill="1" applyBorder="1" applyAlignment="1" applyProtection="1">
      <alignment horizontal="left" vertical="center" indent="1"/>
      <protection locked="0"/>
    </xf>
    <xf numFmtId="0" fontId="5" fillId="0" borderId="2" xfId="1" applyFont="1" applyFill="1" applyBorder="1" applyAlignment="1" applyProtection="1">
      <alignment horizontal="left" vertical="center"/>
      <protection locked="0"/>
    </xf>
    <xf numFmtId="0" fontId="5" fillId="0" borderId="7" xfId="1" quotePrefix="1" applyFont="1" applyFill="1" applyBorder="1" applyAlignment="1" applyProtection="1">
      <alignment horizontal="left" vertical="center" indent="2"/>
      <protection locked="0"/>
    </xf>
    <xf numFmtId="0" fontId="5" fillId="0" borderId="6" xfId="1" quotePrefix="1" applyFont="1" applyFill="1" applyBorder="1" applyAlignment="1" applyProtection="1">
      <alignment horizontal="left" vertical="center" indent="3"/>
      <protection locked="0"/>
    </xf>
    <xf numFmtId="0" fontId="5" fillId="0" borderId="6" xfId="1" applyFont="1" applyFill="1" applyBorder="1" applyAlignment="1" applyProtection="1">
      <alignment horizontal="left" vertical="center" indent="3"/>
      <protection locked="0"/>
    </xf>
    <xf numFmtId="0" fontId="5" fillId="0" borderId="7" xfId="1" applyFont="1" applyFill="1" applyBorder="1" applyAlignment="1" applyProtection="1">
      <alignment vertical="center"/>
      <protection locked="0"/>
    </xf>
    <xf numFmtId="164" fontId="3" fillId="0" borderId="2" xfId="1" applyNumberFormat="1" applyFont="1" applyFill="1" applyBorder="1" applyAlignment="1" applyProtection="1">
      <alignment vertical="center"/>
      <protection locked="0"/>
    </xf>
    <xf numFmtId="0" fontId="5" fillId="0" borderId="6" xfId="1" quotePrefix="1" applyFont="1" applyFill="1" applyBorder="1" applyAlignment="1" applyProtection="1">
      <alignment horizontal="left" vertical="center" indent="1"/>
      <protection locked="0"/>
    </xf>
    <xf numFmtId="164" fontId="3" fillId="0" borderId="12" xfId="1" applyNumberFormat="1" applyFont="1" applyFill="1" applyBorder="1" applyAlignment="1" applyProtection="1">
      <alignment horizontal="center" vertical="center"/>
    </xf>
    <xf numFmtId="164" fontId="3" fillId="0" borderId="12" xfId="1" applyNumberFormat="1" applyFont="1" applyFill="1" applyBorder="1" applyAlignment="1" applyProtection="1">
      <alignment vertical="center"/>
      <protection locked="0"/>
    </xf>
    <xf numFmtId="3" fontId="3" fillId="0" borderId="14" xfId="1" quotePrefix="1" applyNumberFormat="1" applyFont="1" applyFill="1" applyBorder="1" applyAlignment="1" applyProtection="1">
      <alignment horizontal="left" vertical="center" indent="3"/>
      <protection locked="0"/>
    </xf>
    <xf numFmtId="0" fontId="5" fillId="0" borderId="0" xfId="1" quotePrefix="1" applyFont="1" applyFill="1" applyBorder="1" applyAlignment="1" applyProtection="1">
      <alignment horizontal="left" vertical="top"/>
      <protection locked="0"/>
    </xf>
    <xf numFmtId="0" fontId="5" fillId="0" borderId="0" xfId="1" applyFont="1" applyFill="1" applyBorder="1" applyAlignment="1" applyProtection="1">
      <alignment horizontal="left" indent="1"/>
      <protection locked="0"/>
    </xf>
    <xf numFmtId="164" fontId="3" fillId="0" borderId="0" xfId="1" applyNumberFormat="1" applyFont="1" applyFill="1" applyBorder="1" applyAlignment="1" applyProtection="1">
      <alignment vertical="center"/>
      <protection locked="0"/>
    </xf>
    <xf numFmtId="0" fontId="6" fillId="0" borderId="1" xfId="1" applyFont="1" applyFill="1" applyBorder="1" applyProtection="1">
      <protection locked="0"/>
    </xf>
    <xf numFmtId="0" fontId="5" fillId="0" borderId="1" xfId="1" applyFont="1" applyFill="1" applyBorder="1" applyProtection="1">
      <protection locked="0"/>
    </xf>
    <xf numFmtId="0" fontId="5" fillId="0" borderId="0" xfId="1" applyFont="1" applyFill="1"/>
    <xf numFmtId="0" fontId="5" fillId="0" borderId="2" xfId="1" applyFont="1" applyFill="1" applyBorder="1" applyAlignment="1" applyProtection="1">
      <alignment horizontal="center"/>
      <protection locked="0"/>
    </xf>
    <xf numFmtId="0" fontId="5" fillId="0" borderId="5" xfId="1" applyFont="1" applyFill="1" applyBorder="1" applyAlignment="1" applyProtection="1">
      <alignment horizontal="left"/>
      <protection locked="0"/>
    </xf>
    <xf numFmtId="0" fontId="5" fillId="0" borderId="6" xfId="1" applyFont="1" applyFill="1" applyBorder="1" applyAlignment="1" applyProtection="1">
      <alignment horizontal="left" indent="2"/>
      <protection locked="0"/>
    </xf>
    <xf numFmtId="0" fontId="5" fillId="0" borderId="7" xfId="1" applyFont="1" applyFill="1" applyBorder="1" applyAlignment="1" applyProtection="1">
      <protection locked="0"/>
    </xf>
    <xf numFmtId="0" fontId="5" fillId="0" borderId="8" xfId="1" applyFont="1" applyFill="1" applyBorder="1" applyAlignment="1" applyProtection="1">
      <alignment horizontal="left"/>
      <protection locked="0"/>
    </xf>
    <xf numFmtId="0" fontId="5" fillId="0" borderId="9" xfId="1" applyFont="1" applyFill="1" applyBorder="1" applyAlignment="1" applyProtection="1">
      <alignment horizontal="left" indent="2"/>
      <protection locked="0"/>
    </xf>
    <xf numFmtId="0" fontId="5" fillId="0" borderId="10" xfId="1" applyFont="1" applyFill="1" applyBorder="1" applyAlignment="1" applyProtection="1">
      <protection locked="0"/>
    </xf>
    <xf numFmtId="164" fontId="3" fillId="0" borderId="8" xfId="1" applyNumberFormat="1" applyFont="1" applyFill="1" applyBorder="1" applyAlignment="1" applyProtection="1">
      <alignment vertical="center"/>
      <protection locked="0"/>
    </xf>
    <xf numFmtId="3" fontId="7" fillId="0" borderId="0" xfId="1" applyNumberFormat="1" applyFont="1" applyFill="1" applyAlignment="1">
      <alignment horizontal="center" vertical="center"/>
    </xf>
    <xf numFmtId="3" fontId="7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0" fontId="5" fillId="0" borderId="6" xfId="1" applyFont="1" applyFill="1" applyBorder="1" applyAlignment="1" applyProtection="1">
      <alignment horizontal="left" vertical="center"/>
      <protection locked="0"/>
    </xf>
    <xf numFmtId="165" fontId="3" fillId="0" borderId="12" xfId="1" applyNumberFormat="1" applyFont="1" applyFill="1" applyBorder="1" applyAlignment="1" applyProtection="1">
      <alignment vertical="center"/>
      <protection locked="0"/>
    </xf>
    <xf numFmtId="0" fontId="5" fillId="0" borderId="0" xfId="1" applyFont="1" applyFill="1" applyBorder="1"/>
    <xf numFmtId="3" fontId="3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5" xfId="1" applyNumberFormat="1" applyFont="1" applyFill="1" applyBorder="1" applyAlignment="1">
      <alignment vertical="center"/>
    </xf>
    <xf numFmtId="3" fontId="3" fillId="0" borderId="8" xfId="1" applyNumberFormat="1" applyFont="1" applyFill="1" applyBorder="1" applyAlignment="1">
      <alignment vertical="center"/>
    </xf>
    <xf numFmtId="3" fontId="3" fillId="0" borderId="14" xfId="1" applyNumberFormat="1" applyFont="1" applyFill="1" applyBorder="1" applyAlignment="1" applyProtection="1">
      <alignment horizontal="left" vertical="center" indent="1"/>
      <protection locked="0"/>
    </xf>
    <xf numFmtId="3" fontId="3" fillId="0" borderId="0" xfId="1" applyNumberFormat="1" applyFont="1" applyFill="1" applyBorder="1" applyAlignment="1" applyProtection="1">
      <alignment horizontal="left" vertical="center" indent="1"/>
      <protection locked="0"/>
    </xf>
    <xf numFmtId="3" fontId="2" fillId="55" borderId="0" xfId="1" applyNumberFormat="1" applyFont="1" applyFill="1" applyAlignment="1">
      <alignment vertical="center"/>
    </xf>
    <xf numFmtId="3" fontId="3" fillId="0" borderId="10" xfId="1" applyNumberFormat="1" applyFont="1" applyFill="1" applyBorder="1" applyAlignment="1" applyProtection="1">
      <alignment horizontal="left" vertical="center" indent="1"/>
      <protection locked="0"/>
    </xf>
    <xf numFmtId="3" fontId="3" fillId="0" borderId="9" xfId="1" applyNumberFormat="1" applyFont="1" applyFill="1" applyBorder="1" applyAlignment="1" applyProtection="1">
      <alignment horizontal="left" vertical="center" indent="1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3" fillId="0" borderId="7" xfId="1" applyNumberFormat="1" applyFont="1" applyFill="1" applyBorder="1" applyAlignment="1" applyProtection="1">
      <alignment horizontal="center" vertical="center"/>
      <protection locked="0"/>
    </xf>
    <xf numFmtId="3" fontId="3" fillId="0" borderId="10" xfId="1" applyNumberFormat="1" applyFont="1" applyFill="1" applyBorder="1" applyAlignment="1" applyProtection="1">
      <alignment horizontal="center" vertical="center"/>
      <protection locked="0"/>
    </xf>
    <xf numFmtId="3" fontId="3" fillId="0" borderId="14" xfId="1" applyNumberFormat="1" applyFont="1" applyFill="1" applyBorder="1" applyAlignment="1" applyProtection="1">
      <alignment horizontal="center" vertical="center"/>
      <protection locked="0"/>
    </xf>
    <xf numFmtId="3" fontId="7" fillId="0" borderId="0" xfId="1" applyNumberFormat="1" applyFont="1" applyFill="1" applyBorder="1" applyAlignment="1">
      <alignment vertical="center"/>
    </xf>
    <xf numFmtId="3" fontId="3" fillId="0" borderId="1" xfId="1" applyNumberFormat="1" applyFont="1" applyFill="1" applyBorder="1" applyAlignment="1" applyProtection="1">
      <alignment horizontal="left" vertical="center" indent="1"/>
      <protection locked="0"/>
    </xf>
    <xf numFmtId="164" fontId="5" fillId="0" borderId="7" xfId="1" applyNumberFormat="1" applyFont="1" applyFill="1" applyBorder="1" applyAlignment="1" applyProtection="1">
      <alignment vertical="center"/>
      <protection locked="0"/>
    </xf>
    <xf numFmtId="164" fontId="52" fillId="0" borderId="5" xfId="1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3" fontId="3" fillId="0" borderId="8" xfId="1" applyNumberFormat="1" applyFont="1" applyFill="1" applyBorder="1" applyAlignment="1" applyProtection="1">
      <alignment horizontal="center" vertical="center"/>
      <protection locked="0"/>
    </xf>
    <xf numFmtId="3" fontId="3" fillId="0" borderId="12" xfId="1" applyNumberFormat="1" applyFont="1" applyFill="1" applyBorder="1" applyAlignment="1" applyProtection="1">
      <alignment horizontal="center" vertical="center"/>
      <protection locked="0"/>
    </xf>
    <xf numFmtId="3" fontId="2" fillId="0" borderId="2" xfId="1" applyNumberFormat="1" applyFont="1" applyFill="1" applyBorder="1" applyAlignment="1">
      <alignment vertical="center"/>
    </xf>
    <xf numFmtId="3" fontId="2" fillId="0" borderId="8" xfId="1" applyNumberFormat="1" applyFont="1" applyFill="1" applyBorder="1" applyAlignment="1">
      <alignment vertical="center"/>
    </xf>
    <xf numFmtId="164" fontId="3" fillId="0" borderId="12" xfId="1" applyNumberFormat="1" applyFont="1" applyFill="1" applyBorder="1" applyAlignment="1">
      <alignment vertical="center"/>
    </xf>
    <xf numFmtId="164" fontId="3" fillId="55" borderId="12" xfId="1" applyNumberFormat="1" applyFont="1" applyFill="1" applyBorder="1" applyAlignment="1" applyProtection="1">
      <alignment vertical="center"/>
    </xf>
    <xf numFmtId="3" fontId="3" fillId="55" borderId="5" xfId="1" applyNumberFormat="1" applyFont="1" applyFill="1" applyBorder="1" applyAlignment="1" applyProtection="1">
      <alignment horizontal="left" vertical="center"/>
      <protection locked="0"/>
    </xf>
    <xf numFmtId="3" fontId="3" fillId="55" borderId="6" xfId="1" applyNumberFormat="1" applyFont="1" applyFill="1" applyBorder="1" applyAlignment="1" applyProtection="1">
      <alignment horizontal="left" vertical="center" indent="3"/>
      <protection locked="0"/>
    </xf>
    <xf numFmtId="3" fontId="3" fillId="55" borderId="7" xfId="1" applyNumberFormat="1" applyFont="1" applyFill="1" applyBorder="1" applyAlignment="1" applyProtection="1">
      <alignment horizontal="center" vertical="center"/>
      <protection locked="0"/>
    </xf>
    <xf numFmtId="164" fontId="3" fillId="55" borderId="5" xfId="1" applyNumberFormat="1" applyFont="1" applyFill="1" applyBorder="1" applyAlignment="1" applyProtection="1">
      <alignment vertical="center"/>
      <protection locked="0"/>
    </xf>
    <xf numFmtId="3" fontId="3" fillId="0" borderId="2" xfId="1" applyNumberFormat="1" applyFont="1" applyFill="1" applyBorder="1" applyAlignment="1">
      <alignment vertical="center"/>
    </xf>
    <xf numFmtId="3" fontId="3" fillId="0" borderId="12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 applyProtection="1">
      <alignment horizontal="center" vertical="center"/>
      <protection locked="0"/>
    </xf>
    <xf numFmtId="3" fontId="3" fillId="0" borderId="0" xfId="1" applyNumberFormat="1" applyFont="1" applyFill="1" applyAlignment="1">
      <alignment horizontal="center" vertical="center"/>
    </xf>
    <xf numFmtId="3" fontId="55" fillId="0" borderId="1" xfId="1" applyNumberFormat="1" applyFont="1" applyFill="1" applyBorder="1" applyAlignment="1" applyProtection="1">
      <alignment horizontal="left" vertical="center"/>
      <protection locked="0"/>
    </xf>
    <xf numFmtId="164" fontId="3" fillId="0" borderId="8" xfId="1" applyNumberFormat="1" applyFont="1" applyFill="1" applyBorder="1" applyAlignment="1" applyProtection="1">
      <alignment vertical="center"/>
    </xf>
    <xf numFmtId="165" fontId="3" fillId="0" borderId="8" xfId="1" applyNumberFormat="1" applyFont="1" applyFill="1" applyBorder="1" applyAlignment="1" applyProtection="1">
      <alignment vertical="center"/>
      <protection locked="0"/>
    </xf>
    <xf numFmtId="0" fontId="5" fillId="0" borderId="8" xfId="1" applyFont="1" applyFill="1" applyBorder="1" applyAlignment="1" applyProtection="1">
      <alignment horizontal="left" vertical="center"/>
      <protection locked="0"/>
    </xf>
    <xf numFmtId="0" fontId="5" fillId="0" borderId="9" xfId="1" quotePrefix="1" applyFont="1" applyFill="1" applyBorder="1" applyAlignment="1" applyProtection="1">
      <alignment horizontal="left" vertical="center" indent="2"/>
      <protection locked="0"/>
    </xf>
    <xf numFmtId="0" fontId="5" fillId="0" borderId="10" xfId="1" applyFont="1" applyFill="1" applyBorder="1" applyAlignment="1" applyProtection="1">
      <alignment vertical="center"/>
      <protection locked="0"/>
    </xf>
    <xf numFmtId="0" fontId="56" fillId="0" borderId="1" xfId="1" applyFont="1" applyFill="1" applyBorder="1" applyAlignment="1" applyProtection="1">
      <alignment horizontal="left"/>
      <protection locked="0"/>
    </xf>
    <xf numFmtId="3" fontId="3" fillId="0" borderId="11" xfId="1" applyNumberFormat="1" applyFont="1" applyFill="1" applyBorder="1" applyAlignment="1" applyProtection="1">
      <alignment horizontal="center" vertical="center"/>
      <protection locked="0"/>
    </xf>
    <xf numFmtId="3" fontId="3" fillId="0" borderId="13" xfId="1" applyNumberFormat="1" applyFont="1" applyFill="1" applyBorder="1" applyAlignment="1" applyProtection="1">
      <alignment horizontal="center" vertical="center"/>
      <protection locked="0"/>
    </xf>
    <xf numFmtId="3" fontId="54" fillId="0" borderId="0" xfId="1" applyNumberFormat="1" applyFont="1" applyFill="1" applyBorder="1" applyAlignment="1" applyProtection="1">
      <alignment horizontal="center" vertical="center"/>
      <protection locked="0"/>
    </xf>
    <xf numFmtId="3" fontId="3" fillId="0" borderId="30" xfId="1" applyNumberFormat="1" applyFont="1" applyFill="1" applyBorder="1" applyAlignment="1" applyProtection="1">
      <alignment horizontal="center" vertical="center"/>
      <protection locked="0"/>
    </xf>
    <xf numFmtId="3" fontId="3" fillId="0" borderId="12" xfId="1" applyNumberFormat="1" applyFont="1" applyFill="1" applyBorder="1" applyAlignment="1" applyProtection="1">
      <alignment horizontal="center" vertical="center"/>
      <protection locked="0"/>
    </xf>
    <xf numFmtId="3" fontId="3" fillId="0" borderId="2" xfId="1" applyNumberFormat="1" applyFont="1" applyFill="1" applyBorder="1" applyAlignment="1" applyProtection="1">
      <alignment horizontal="center" vertical="center"/>
      <protection locked="0"/>
    </xf>
    <xf numFmtId="3" fontId="3" fillId="0" borderId="5" xfId="1" applyNumberFormat="1" applyFont="1" applyFill="1" applyBorder="1" applyAlignment="1" applyProtection="1">
      <alignment horizontal="center" vertical="center"/>
      <protection locked="0"/>
    </xf>
    <xf numFmtId="3" fontId="3" fillId="0" borderId="8" xfId="1" applyNumberFormat="1" applyFont="1" applyFill="1" applyBorder="1" applyAlignment="1" applyProtection="1">
      <alignment horizontal="center" vertical="center"/>
      <protection locked="0"/>
    </xf>
    <xf numFmtId="3" fontId="3" fillId="0" borderId="3" xfId="1" applyNumberFormat="1" applyFont="1" applyFill="1" applyBorder="1" applyAlignment="1" applyProtection="1">
      <alignment horizontal="center" vertical="center"/>
      <protection locked="0"/>
    </xf>
    <xf numFmtId="3" fontId="3" fillId="0" borderId="4" xfId="1" applyNumberFormat="1" applyFont="1" applyFill="1" applyBorder="1" applyAlignment="1" applyProtection="1">
      <alignment horizontal="center" vertical="center"/>
      <protection locked="0"/>
    </xf>
    <xf numFmtId="3" fontId="3" fillId="0" borderId="6" xfId="1" applyNumberFormat="1" applyFont="1" applyFill="1" applyBorder="1" applyAlignment="1" applyProtection="1">
      <alignment horizontal="center" vertical="center"/>
      <protection locked="0"/>
    </xf>
    <xf numFmtId="3" fontId="3" fillId="0" borderId="7" xfId="1" applyNumberFormat="1" applyFont="1" applyFill="1" applyBorder="1" applyAlignment="1" applyProtection="1">
      <alignment horizontal="center" vertical="center"/>
      <protection locked="0"/>
    </xf>
    <xf numFmtId="3" fontId="3" fillId="0" borderId="9" xfId="1" applyNumberFormat="1" applyFont="1" applyFill="1" applyBorder="1" applyAlignment="1" applyProtection="1">
      <alignment horizontal="center" vertical="center"/>
      <protection locked="0"/>
    </xf>
    <xf numFmtId="3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5" fillId="0" borderId="11" xfId="1" applyNumberFormat="1" applyFont="1" applyFill="1" applyBorder="1" applyAlignment="1" applyProtection="1">
      <alignment horizontal="center"/>
      <protection locked="0"/>
    </xf>
    <xf numFmtId="49" fontId="5" fillId="0" borderId="13" xfId="1" applyNumberFormat="1" applyFont="1" applyFill="1" applyBorder="1" applyAlignment="1" applyProtection="1">
      <alignment horizontal="center"/>
      <protection locked="0"/>
    </xf>
    <xf numFmtId="0" fontId="5" fillId="0" borderId="2" xfId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 applyProtection="1">
      <alignment horizontal="center" vertical="center"/>
      <protection locked="0"/>
    </xf>
    <xf numFmtId="0" fontId="5" fillId="0" borderId="8" xfId="1" applyFont="1" applyFill="1" applyBorder="1" applyAlignment="1" applyProtection="1">
      <alignment horizontal="center" vertical="center"/>
      <protection locked="0"/>
    </xf>
    <xf numFmtId="49" fontId="5" fillId="0" borderId="3" xfId="1" applyNumberFormat="1" applyFont="1" applyFill="1" applyBorder="1" applyAlignment="1" applyProtection="1">
      <alignment horizontal="center" vertical="center"/>
      <protection locked="0"/>
    </xf>
    <xf numFmtId="49" fontId="5" fillId="0" borderId="4" xfId="1" applyNumberFormat="1" applyFont="1" applyFill="1" applyBorder="1" applyAlignment="1" applyProtection="1">
      <alignment horizontal="center" vertical="center"/>
      <protection locked="0"/>
    </xf>
    <xf numFmtId="49" fontId="5" fillId="0" borderId="6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0" xfId="1" applyNumberFormat="1" applyFont="1" applyFill="1" applyBorder="1" applyAlignment="1" applyProtection="1">
      <alignment horizontal="center" vertical="center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</cellXfs>
  <cellStyles count="166">
    <cellStyle name="20% - akcent 1 2" xfId="13"/>
    <cellStyle name="20% - akcent 2 2" xfId="14"/>
    <cellStyle name="20% - akcent 3 2" xfId="15"/>
    <cellStyle name="20% - akcent 4 2" xfId="16"/>
    <cellStyle name="20% - akcent 5 2" xfId="17"/>
    <cellStyle name="20% - akcent 6 2" xfId="18"/>
    <cellStyle name="40% - akcent 1 2" xfId="19"/>
    <cellStyle name="40% - akcent 2 2" xfId="20"/>
    <cellStyle name="40% - akcent 3 2" xfId="21"/>
    <cellStyle name="40% - akcent 4 2" xfId="22"/>
    <cellStyle name="40% - akcent 5 2" xfId="23"/>
    <cellStyle name="40% - akcent 6 2" xfId="24"/>
    <cellStyle name="60% - akcent 1 2" xfId="25"/>
    <cellStyle name="60% - akcent 2 2" xfId="26"/>
    <cellStyle name="60% - akcent 3 2" xfId="27"/>
    <cellStyle name="60% - akcent 4 2" xfId="28"/>
    <cellStyle name="60% - akcent 5 2" xfId="29"/>
    <cellStyle name="60% - akcent 6 2" xfId="30"/>
    <cellStyle name="Accent1" xfId="31"/>
    <cellStyle name="Accent1 - 20%" xfId="32"/>
    <cellStyle name="Accent1 - 40%" xfId="33"/>
    <cellStyle name="Accent1 - 60%" xfId="34"/>
    <cellStyle name="Accent2" xfId="35"/>
    <cellStyle name="Accent2 - 20%" xfId="36"/>
    <cellStyle name="Accent2 - 40%" xfId="37"/>
    <cellStyle name="Accent2 - 60%" xfId="38"/>
    <cellStyle name="Accent3" xfId="39"/>
    <cellStyle name="Accent3 - 20%" xfId="40"/>
    <cellStyle name="Accent3 - 40%" xfId="41"/>
    <cellStyle name="Accent3 - 60%" xfId="42"/>
    <cellStyle name="Accent4" xfId="43"/>
    <cellStyle name="Accent4 - 20%" xfId="44"/>
    <cellStyle name="Accent4 - 40%" xfId="45"/>
    <cellStyle name="Accent4 - 60%" xfId="46"/>
    <cellStyle name="Accent5" xfId="47"/>
    <cellStyle name="Accent5 - 20%" xfId="48"/>
    <cellStyle name="Accent5 - 40%" xfId="49"/>
    <cellStyle name="Accent5 - 60%" xfId="50"/>
    <cellStyle name="Accent6" xfId="51"/>
    <cellStyle name="Accent6 - 20%" xfId="52"/>
    <cellStyle name="Accent6 - 40%" xfId="53"/>
    <cellStyle name="Accent6 - 60%" xfId="54"/>
    <cellStyle name="Akcent 1 2" xfId="55"/>
    <cellStyle name="Akcent 2 2" xfId="56"/>
    <cellStyle name="Akcent 3 2" xfId="57"/>
    <cellStyle name="Akcent 4 2" xfId="58"/>
    <cellStyle name="Akcent 5 2" xfId="59"/>
    <cellStyle name="Akcent 6 2" xfId="60"/>
    <cellStyle name="Bad" xfId="61"/>
    <cellStyle name="Calculation" xfId="62"/>
    <cellStyle name="Check Cell" xfId="63"/>
    <cellStyle name="Dane wejściowe 2" xfId="64"/>
    <cellStyle name="Dane wyjściowe 2" xfId="65"/>
    <cellStyle name="Dobre 2" xfId="66"/>
    <cellStyle name="Dziesiętny 2" xfId="67"/>
    <cellStyle name="Dziesiętny 3" xfId="68"/>
    <cellStyle name="Emphasis 1" xfId="69"/>
    <cellStyle name="Emphasis 2" xfId="70"/>
    <cellStyle name="Emphasis 3" xfId="71"/>
    <cellStyle name="Good" xfId="72"/>
    <cellStyle name="Heading 1" xfId="73"/>
    <cellStyle name="Heading 2" xfId="74"/>
    <cellStyle name="Heading 3" xfId="75"/>
    <cellStyle name="Heading 4" xfId="76"/>
    <cellStyle name="Input" xfId="77"/>
    <cellStyle name="Komórka połączona 2" xfId="78"/>
    <cellStyle name="Komórka zaznaczona 2" xfId="79"/>
    <cellStyle name="Linked Cell" xfId="80"/>
    <cellStyle name="Nagłówek 1 2" xfId="81"/>
    <cellStyle name="Nagłówek 2 2" xfId="82"/>
    <cellStyle name="Nagłówek 3 2" xfId="83"/>
    <cellStyle name="Nagłówek 4 2" xfId="84"/>
    <cellStyle name="Neutral" xfId="85"/>
    <cellStyle name="Neutralne 2" xfId="86"/>
    <cellStyle name="Normalny" xfId="0" builtinId="0"/>
    <cellStyle name="Normalny 10" xfId="87"/>
    <cellStyle name="Normalny 11" xfId="12"/>
    <cellStyle name="Normalny 11 2" xfId="88"/>
    <cellStyle name="Normalny 11 3" xfId="89"/>
    <cellStyle name="Normalny 12" xfId="90"/>
    <cellStyle name="Normalny 13" xfId="91"/>
    <cellStyle name="Normalny 14" xfId="92"/>
    <cellStyle name="Normalny 15" xfId="93"/>
    <cellStyle name="Normalny 15 2" xfId="94"/>
    <cellStyle name="Normalny 15 3" xfId="95"/>
    <cellStyle name="Normalny 16" xfId="96"/>
    <cellStyle name="Normalny 17" xfId="97"/>
    <cellStyle name="Normalny 18" xfId="98"/>
    <cellStyle name="Normalny 19" xfId="99"/>
    <cellStyle name="Normalny 2" xfId="2"/>
    <cellStyle name="Normalny 2 2" xfId="100"/>
    <cellStyle name="Normalny 2 3" xfId="101"/>
    <cellStyle name="Normalny 2 4" xfId="102"/>
    <cellStyle name="Normalny 20" xfId="103"/>
    <cellStyle name="Normalny 21" xfId="164"/>
    <cellStyle name="Normalny 22" xfId="165"/>
    <cellStyle name="Normalny 3" xfId="3"/>
    <cellStyle name="Normalny 3 2" xfId="4"/>
    <cellStyle name="Normalny 3 3" xfId="104"/>
    <cellStyle name="Normalny 3 4" xfId="105"/>
    <cellStyle name="Normalny 3_~1936652" xfId="106"/>
    <cellStyle name="Normalny 4" xfId="5"/>
    <cellStyle name="Normalny 5" xfId="6"/>
    <cellStyle name="Normalny 5 2" xfId="7"/>
    <cellStyle name="Normalny 5_BARTEK - Przewidywane wydatkowanie środków NF w 2011 - 7-02-2011" xfId="107"/>
    <cellStyle name="Normalny 6" xfId="8"/>
    <cellStyle name="Normalny 7" xfId="9"/>
    <cellStyle name="Normalny 8" xfId="10"/>
    <cellStyle name="Normalny 9" xfId="11"/>
    <cellStyle name="Normalny 9 2" xfId="108"/>
    <cellStyle name="Normalny 9 3" xfId="109"/>
    <cellStyle name="Normalny_Zał12_AW_2013_wersja_21_09_2012" xfId="1"/>
    <cellStyle name="Note" xfId="110"/>
    <cellStyle name="Obliczenia 2" xfId="111"/>
    <cellStyle name="Output" xfId="112"/>
    <cellStyle name="Procentowy 2" xfId="113"/>
    <cellStyle name="Procentowy 3" xfId="114"/>
    <cellStyle name="Procentowy 4" xfId="115"/>
    <cellStyle name="SAPBEXaggData" xfId="116"/>
    <cellStyle name="SAPBEXaggDataEmph" xfId="117"/>
    <cellStyle name="SAPBEXaggItem" xfId="118"/>
    <cellStyle name="SAPBEXaggItemX" xfId="119"/>
    <cellStyle name="SAPBEXchaText" xfId="120"/>
    <cellStyle name="SAPBEXexcBad7" xfId="121"/>
    <cellStyle name="SAPBEXexcBad8" xfId="122"/>
    <cellStyle name="SAPBEXexcBad9" xfId="123"/>
    <cellStyle name="SAPBEXexcCritical4" xfId="124"/>
    <cellStyle name="SAPBEXexcCritical5" xfId="125"/>
    <cellStyle name="SAPBEXexcCritical6" xfId="126"/>
    <cellStyle name="SAPBEXexcGood1" xfId="127"/>
    <cellStyle name="SAPBEXexcGood2" xfId="128"/>
    <cellStyle name="SAPBEXexcGood3" xfId="129"/>
    <cellStyle name="SAPBEXfilterDrill" xfId="130"/>
    <cellStyle name="SAPBEXfilterItem" xfId="131"/>
    <cellStyle name="SAPBEXfilterText" xfId="132"/>
    <cellStyle name="SAPBEXformats" xfId="133"/>
    <cellStyle name="SAPBEXheaderItem" xfId="134"/>
    <cellStyle name="SAPBEXheaderText" xfId="135"/>
    <cellStyle name="SAPBEXHLevel0" xfId="136"/>
    <cellStyle name="SAPBEXHLevel0X" xfId="137"/>
    <cellStyle name="SAPBEXHLevel1" xfId="138"/>
    <cellStyle name="SAPBEXHLevel1X" xfId="139"/>
    <cellStyle name="SAPBEXHLevel2" xfId="140"/>
    <cellStyle name="SAPBEXHLevel2X" xfId="141"/>
    <cellStyle name="SAPBEXHLevel3" xfId="142"/>
    <cellStyle name="SAPBEXHLevel3X" xfId="143"/>
    <cellStyle name="SAPBEXinputData" xfId="144"/>
    <cellStyle name="SAPBEXresData" xfId="145"/>
    <cellStyle name="SAPBEXresDataEmph" xfId="146"/>
    <cellStyle name="SAPBEXresItem" xfId="147"/>
    <cellStyle name="SAPBEXresItemX" xfId="148"/>
    <cellStyle name="SAPBEXstdData" xfId="149"/>
    <cellStyle name="SAPBEXstdDataEmph" xfId="150"/>
    <cellStyle name="SAPBEXstdItem" xfId="151"/>
    <cellStyle name="SAPBEXstdItemX" xfId="152"/>
    <cellStyle name="SAPBEXtitle" xfId="153"/>
    <cellStyle name="SAPBEXundefined" xfId="154"/>
    <cellStyle name="Sheet Title" xfId="155"/>
    <cellStyle name="Suma 2" xfId="156"/>
    <cellStyle name="Tekst objaśnienia 2" xfId="157"/>
    <cellStyle name="Tekst ostrzeżenia 2" xfId="158"/>
    <cellStyle name="Total" xfId="159"/>
    <cellStyle name="Tytuł 2" xfId="160"/>
    <cellStyle name="Uwaga 2" xfId="161"/>
    <cellStyle name="Warning Text" xfId="162"/>
    <cellStyle name="Złe 2" xfId="16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J123"/>
  <sheetViews>
    <sheetView showGridLines="0" tabSelected="1" zoomScaleNormal="100" zoomScaleSheetLayoutView="100" workbookViewId="0">
      <selection activeCell="A4" sqref="A4"/>
    </sheetView>
  </sheetViews>
  <sheetFormatPr defaultColWidth="8.85546875" defaultRowHeight="15"/>
  <cols>
    <col min="1" max="1" width="13.28515625" style="1" customWidth="1"/>
    <col min="2" max="2" width="7.140625" style="54" customWidth="1"/>
    <col min="3" max="3" width="65.7109375" style="1" customWidth="1"/>
    <col min="4" max="4" width="15.7109375" style="1" customWidth="1"/>
    <col min="5" max="5" width="17.42578125" style="1" customWidth="1"/>
    <col min="6" max="6" width="17.7109375" style="1" customWidth="1"/>
    <col min="7" max="7" width="17.5703125" style="1" customWidth="1"/>
    <col min="8" max="16384" width="8.85546875" style="1"/>
  </cols>
  <sheetData>
    <row r="1" spans="1:8" ht="15.75">
      <c r="A1" s="93"/>
      <c r="B1" s="103" t="s">
        <v>118</v>
      </c>
      <c r="C1" s="103"/>
      <c r="D1" s="103"/>
      <c r="E1" s="103"/>
      <c r="F1" s="103"/>
      <c r="G1" s="103"/>
    </row>
    <row r="2" spans="1:8">
      <c r="B2" s="2"/>
      <c r="C2" s="66"/>
      <c r="D2" s="66"/>
      <c r="E2" s="66"/>
    </row>
    <row r="3" spans="1:8" ht="15" customHeight="1">
      <c r="B3" s="94" t="s">
        <v>128</v>
      </c>
      <c r="C3" s="3"/>
      <c r="D3" s="3"/>
      <c r="E3" s="3"/>
    </row>
    <row r="4" spans="1:8" ht="15" customHeight="1">
      <c r="A4" s="54" t="s">
        <v>130</v>
      </c>
      <c r="B4" s="106" t="s">
        <v>1</v>
      </c>
      <c r="C4" s="109" t="s">
        <v>0</v>
      </c>
      <c r="D4" s="110"/>
      <c r="E4" s="105" t="s">
        <v>129</v>
      </c>
      <c r="F4" s="105"/>
      <c r="G4" s="105"/>
      <c r="H4" s="92"/>
    </row>
    <row r="5" spans="1:8" ht="15" customHeight="1">
      <c r="B5" s="107"/>
      <c r="C5" s="111"/>
      <c r="D5" s="112"/>
      <c r="E5" s="58" t="s">
        <v>125</v>
      </c>
      <c r="F5" s="74" t="s">
        <v>122</v>
      </c>
      <c r="G5" s="79" t="s">
        <v>123</v>
      </c>
    </row>
    <row r="6" spans="1:8" ht="15" customHeight="1">
      <c r="B6" s="107"/>
      <c r="C6" s="111"/>
      <c r="D6" s="112"/>
      <c r="E6" s="80" t="s">
        <v>126</v>
      </c>
      <c r="F6" s="75" t="s">
        <v>124</v>
      </c>
      <c r="G6" s="76"/>
    </row>
    <row r="7" spans="1:8" ht="15" customHeight="1">
      <c r="B7" s="108"/>
      <c r="C7" s="113"/>
      <c r="D7" s="114"/>
      <c r="E7" s="101" t="s">
        <v>127</v>
      </c>
      <c r="F7" s="104"/>
      <c r="G7" s="102"/>
    </row>
    <row r="8" spans="1:8" ht="12.95" customHeight="1">
      <c r="B8" s="4">
        <v>1</v>
      </c>
      <c r="C8" s="101">
        <v>2</v>
      </c>
      <c r="D8" s="102"/>
      <c r="E8" s="81">
        <v>3</v>
      </c>
      <c r="F8" s="77">
        <v>4</v>
      </c>
      <c r="G8" s="78">
        <v>5</v>
      </c>
    </row>
    <row r="9" spans="1:8" ht="21" customHeight="1">
      <c r="B9" s="5" t="s">
        <v>2</v>
      </c>
      <c r="C9" s="6" t="s">
        <v>3</v>
      </c>
      <c r="D9" s="7"/>
      <c r="E9" s="8" t="s">
        <v>4</v>
      </c>
      <c r="F9" s="82"/>
      <c r="G9" s="82"/>
    </row>
    <row r="10" spans="1:8" ht="15" customHeight="1">
      <c r="B10" s="9">
        <v>1</v>
      </c>
      <c r="C10" s="10" t="s">
        <v>107</v>
      </c>
      <c r="D10" s="67"/>
      <c r="E10" s="11">
        <v>7580</v>
      </c>
      <c r="F10" s="11">
        <v>7580</v>
      </c>
      <c r="G10" s="11">
        <v>9695</v>
      </c>
    </row>
    <row r="11" spans="1:8" ht="15" customHeight="1">
      <c r="B11" s="9" t="s">
        <v>5</v>
      </c>
      <c r="C11" s="12" t="s">
        <v>6</v>
      </c>
      <c r="D11" s="67"/>
      <c r="E11" s="11">
        <v>7000</v>
      </c>
      <c r="F11" s="11">
        <v>7000</v>
      </c>
      <c r="G11" s="11">
        <v>7691</v>
      </c>
    </row>
    <row r="12" spans="1:8" ht="15" customHeight="1">
      <c r="B12" s="9" t="s">
        <v>7</v>
      </c>
      <c r="C12" s="12" t="s">
        <v>111</v>
      </c>
      <c r="D12" s="67"/>
      <c r="E12" s="11">
        <v>330</v>
      </c>
      <c r="F12" s="11">
        <v>330</v>
      </c>
      <c r="G12" s="11">
        <v>1328</v>
      </c>
    </row>
    <row r="13" spans="1:8" ht="15" customHeight="1">
      <c r="B13" s="9" t="s">
        <v>8</v>
      </c>
      <c r="C13" s="13" t="s">
        <v>9</v>
      </c>
      <c r="D13" s="67"/>
      <c r="E13" s="11"/>
      <c r="F13" s="11"/>
      <c r="G13" s="11"/>
    </row>
    <row r="14" spans="1:8" s="63" customFormat="1" ht="15" customHeight="1">
      <c r="A14" s="1"/>
      <c r="B14" s="86" t="s">
        <v>10</v>
      </c>
      <c r="C14" s="87" t="s">
        <v>11</v>
      </c>
      <c r="D14" s="88"/>
      <c r="E14" s="89"/>
      <c r="F14" s="89"/>
      <c r="G14" s="11">
        <v>842</v>
      </c>
    </row>
    <row r="15" spans="1:8" ht="15" customHeight="1">
      <c r="B15" s="9" t="s">
        <v>12</v>
      </c>
      <c r="C15" s="12" t="s">
        <v>13</v>
      </c>
      <c r="D15" s="67"/>
      <c r="E15" s="11">
        <v>50</v>
      </c>
      <c r="F15" s="11">
        <v>50</v>
      </c>
      <c r="G15" s="11">
        <v>30</v>
      </c>
    </row>
    <row r="16" spans="1:8" ht="15" customHeight="1">
      <c r="B16" s="9">
        <v>2</v>
      </c>
      <c r="C16" s="10" t="s">
        <v>112</v>
      </c>
      <c r="D16" s="67"/>
      <c r="E16" s="11"/>
      <c r="F16" s="11"/>
      <c r="G16" s="11"/>
    </row>
    <row r="17" spans="2:7" ht="15" customHeight="1">
      <c r="B17" s="9" t="s">
        <v>14</v>
      </c>
      <c r="C17" s="12" t="s">
        <v>9</v>
      </c>
      <c r="D17" s="67"/>
      <c r="E17" s="11"/>
      <c r="F17" s="11"/>
      <c r="G17" s="11"/>
    </row>
    <row r="18" spans="2:7" ht="15" customHeight="1">
      <c r="B18" s="9" t="s">
        <v>15</v>
      </c>
      <c r="C18" s="12" t="s">
        <v>11</v>
      </c>
      <c r="D18" s="67"/>
      <c r="E18" s="11"/>
      <c r="F18" s="11"/>
      <c r="G18" s="11"/>
    </row>
    <row r="19" spans="2:7" ht="15" customHeight="1">
      <c r="B19" s="9">
        <v>3</v>
      </c>
      <c r="C19" s="10" t="s">
        <v>113</v>
      </c>
      <c r="D19" s="67"/>
      <c r="E19" s="11">
        <v>645</v>
      </c>
      <c r="F19" s="11">
        <v>645</v>
      </c>
      <c r="G19" s="11">
        <v>430</v>
      </c>
    </row>
    <row r="20" spans="2:7" ht="15" customHeight="1">
      <c r="B20" s="9" t="s">
        <v>16</v>
      </c>
      <c r="C20" s="12" t="s">
        <v>17</v>
      </c>
      <c r="D20" s="67"/>
      <c r="E20" s="11"/>
      <c r="F20" s="59"/>
      <c r="G20" s="11"/>
    </row>
    <row r="21" spans="2:7" ht="15" customHeight="1">
      <c r="B21" s="14" t="s">
        <v>18</v>
      </c>
      <c r="C21" s="12" t="s">
        <v>19</v>
      </c>
      <c r="D21" s="68"/>
      <c r="E21" s="11"/>
      <c r="F21" s="60"/>
      <c r="G21" s="60"/>
    </row>
    <row r="22" spans="2:7" ht="21" customHeight="1">
      <c r="B22" s="15" t="s">
        <v>20</v>
      </c>
      <c r="C22" s="16" t="s">
        <v>21</v>
      </c>
      <c r="D22" s="17"/>
      <c r="E22" s="18">
        <f>SUM(E23+E25+E26+E27+E28)</f>
        <v>20686</v>
      </c>
      <c r="F22" s="85">
        <f t="shared" ref="F22" si="0">SUM(F23+F25+F26+F27+F28)</f>
        <v>35002</v>
      </c>
      <c r="G22" s="85">
        <f>SUM(G23+G25+G26+G27+G28)</f>
        <v>30088</v>
      </c>
    </row>
    <row r="23" spans="2:7" ht="15" customHeight="1">
      <c r="B23" s="19">
        <v>1</v>
      </c>
      <c r="C23" s="20" t="s">
        <v>22</v>
      </c>
      <c r="D23" s="21"/>
      <c r="E23" s="22">
        <f>E24</f>
        <v>1827</v>
      </c>
      <c r="F23" s="22">
        <f t="shared" ref="F23:G23" si="1">F24</f>
        <v>4463</v>
      </c>
      <c r="G23" s="22">
        <f t="shared" si="1"/>
        <v>4016</v>
      </c>
    </row>
    <row r="24" spans="2:7" ht="15" customHeight="1">
      <c r="B24" s="55" t="s">
        <v>5</v>
      </c>
      <c r="C24" s="25" t="s">
        <v>121</v>
      </c>
      <c r="D24" s="21"/>
      <c r="E24" s="11">
        <v>1827</v>
      </c>
      <c r="F24" s="11">
        <v>4463</v>
      </c>
      <c r="G24" s="22">
        <v>4016</v>
      </c>
    </row>
    <row r="25" spans="2:7" ht="15" customHeight="1">
      <c r="B25" s="23">
        <v>2</v>
      </c>
      <c r="C25" s="24" t="s">
        <v>23</v>
      </c>
      <c r="D25" s="21"/>
      <c r="E25" s="11">
        <v>17577</v>
      </c>
      <c r="F25" s="11">
        <v>29032</v>
      </c>
      <c r="G25" s="22">
        <v>24687</v>
      </c>
    </row>
    <row r="26" spans="2:7" ht="15" customHeight="1">
      <c r="B26" s="23">
        <v>3</v>
      </c>
      <c r="C26" s="24" t="s">
        <v>24</v>
      </c>
      <c r="D26" s="21"/>
      <c r="E26" s="11">
        <v>827</v>
      </c>
      <c r="F26" s="11">
        <v>557</v>
      </c>
      <c r="G26" s="22">
        <v>552</v>
      </c>
    </row>
    <row r="27" spans="2:7" ht="15" customHeight="1">
      <c r="B27" s="23">
        <v>4</v>
      </c>
      <c r="C27" s="24" t="s">
        <v>25</v>
      </c>
      <c r="D27" s="21"/>
      <c r="E27" s="11"/>
      <c r="F27" s="11"/>
      <c r="G27" s="22"/>
    </row>
    <row r="28" spans="2:7" ht="15" customHeight="1">
      <c r="B28" s="23">
        <v>5</v>
      </c>
      <c r="C28" s="24" t="s">
        <v>109</v>
      </c>
      <c r="D28" s="21"/>
      <c r="E28" s="11">
        <v>455</v>
      </c>
      <c r="F28" s="11">
        <v>950</v>
      </c>
      <c r="G28" s="22">
        <v>833</v>
      </c>
    </row>
    <row r="29" spans="2:7" ht="15" customHeight="1">
      <c r="B29" s="23" t="s">
        <v>26</v>
      </c>
      <c r="C29" s="25" t="s">
        <v>27</v>
      </c>
      <c r="D29" s="21"/>
      <c r="E29" s="11">
        <v>44</v>
      </c>
      <c r="F29" s="11">
        <v>46</v>
      </c>
      <c r="G29" s="22">
        <v>46</v>
      </c>
    </row>
    <row r="30" spans="2:7" ht="15" customHeight="1">
      <c r="B30" s="23" t="s">
        <v>28</v>
      </c>
      <c r="C30" s="25" t="s">
        <v>29</v>
      </c>
      <c r="D30" s="21"/>
      <c r="E30" s="11">
        <v>44</v>
      </c>
      <c r="F30" s="11">
        <v>46</v>
      </c>
      <c r="G30" s="22">
        <v>46</v>
      </c>
    </row>
    <row r="31" spans="2:7" ht="15" customHeight="1">
      <c r="B31" s="23" t="s">
        <v>30</v>
      </c>
      <c r="C31" s="25" t="s">
        <v>31</v>
      </c>
      <c r="D31" s="21"/>
      <c r="E31" s="11"/>
      <c r="F31" s="11"/>
      <c r="G31" s="22"/>
    </row>
    <row r="32" spans="2:7" ht="15" customHeight="1">
      <c r="B32" s="23" t="s">
        <v>32</v>
      </c>
      <c r="C32" s="26" t="s">
        <v>33</v>
      </c>
      <c r="D32" s="27"/>
      <c r="E32" s="11">
        <v>254</v>
      </c>
      <c r="F32" s="11">
        <v>343</v>
      </c>
      <c r="G32" s="22">
        <v>362</v>
      </c>
    </row>
    <row r="33" spans="2:7" ht="15" customHeight="1">
      <c r="B33" s="23" t="s">
        <v>116</v>
      </c>
      <c r="C33" s="25" t="s">
        <v>117</v>
      </c>
      <c r="D33" s="27"/>
      <c r="E33" s="11">
        <v>5</v>
      </c>
      <c r="F33" s="11">
        <v>5</v>
      </c>
      <c r="G33" s="22">
        <v>0</v>
      </c>
    </row>
    <row r="34" spans="2:7" ht="21" customHeight="1">
      <c r="B34" s="15" t="s">
        <v>34</v>
      </c>
      <c r="C34" s="16" t="s">
        <v>35</v>
      </c>
      <c r="D34" s="17"/>
      <c r="E34" s="18">
        <f>SUM(E35+E57+E59)</f>
        <v>20656</v>
      </c>
      <c r="F34" s="18">
        <f>SUM(F35+F57+F59)</f>
        <v>34972</v>
      </c>
      <c r="G34" s="18">
        <f>SUM(G35+G57+G59)</f>
        <v>30040</v>
      </c>
    </row>
    <row r="35" spans="2:7" ht="15" customHeight="1">
      <c r="B35" s="28">
        <v>1</v>
      </c>
      <c r="C35" s="20" t="s">
        <v>36</v>
      </c>
      <c r="D35" s="21"/>
      <c r="E35" s="22">
        <f>E36+E37+E38+E39+E43+E44+E48+E49+E56</f>
        <v>20643</v>
      </c>
      <c r="F35" s="22">
        <f>F36+F37+F38+F39+F43+F44+F48+F49+F56</f>
        <v>34888</v>
      </c>
      <c r="G35" s="22">
        <f>G36+G37+G38+G39+G43+G44+G48+G49+G56</f>
        <v>29956</v>
      </c>
    </row>
    <row r="36" spans="2:7" ht="15" customHeight="1">
      <c r="B36" s="23" t="s">
        <v>5</v>
      </c>
      <c r="C36" s="25" t="s">
        <v>37</v>
      </c>
      <c r="D36" s="21"/>
      <c r="E36" s="11">
        <v>820</v>
      </c>
      <c r="F36" s="11">
        <v>992</v>
      </c>
      <c r="G36" s="22">
        <v>985</v>
      </c>
    </row>
    <row r="37" spans="2:7" ht="15" customHeight="1">
      <c r="B37" s="23" t="s">
        <v>7</v>
      </c>
      <c r="C37" s="26" t="s">
        <v>38</v>
      </c>
      <c r="D37" s="21"/>
      <c r="E37" s="11">
        <v>1231</v>
      </c>
      <c r="F37" s="11">
        <v>1738</v>
      </c>
      <c r="G37" s="22">
        <v>1468</v>
      </c>
    </row>
    <row r="38" spans="2:7" ht="15" customHeight="1">
      <c r="B38" s="23" t="s">
        <v>12</v>
      </c>
      <c r="C38" s="26" t="s">
        <v>39</v>
      </c>
      <c r="D38" s="21"/>
      <c r="E38" s="11">
        <v>2720</v>
      </c>
      <c r="F38" s="11">
        <v>14680</v>
      </c>
      <c r="G38" s="22">
        <v>10740</v>
      </c>
    </row>
    <row r="39" spans="2:7" ht="15" customHeight="1">
      <c r="B39" s="23" t="s">
        <v>40</v>
      </c>
      <c r="C39" s="26" t="s">
        <v>41</v>
      </c>
      <c r="D39" s="29"/>
      <c r="E39" s="22">
        <f>SUM(E40+E41+E42)</f>
        <v>12359</v>
      </c>
      <c r="F39" s="22">
        <f t="shared" ref="F39:G39" si="2">SUM(F40+F41+F42)</f>
        <v>13377</v>
      </c>
      <c r="G39" s="22">
        <f t="shared" si="2"/>
        <v>13142</v>
      </c>
    </row>
    <row r="40" spans="2:7" ht="15" customHeight="1">
      <c r="B40" s="23" t="s">
        <v>42</v>
      </c>
      <c r="C40" s="30" t="s">
        <v>43</v>
      </c>
      <c r="D40" s="21"/>
      <c r="E40" s="11">
        <v>11895</v>
      </c>
      <c r="F40" s="11">
        <v>12798</v>
      </c>
      <c r="G40" s="22">
        <v>12688</v>
      </c>
    </row>
    <row r="41" spans="2:7" ht="15" customHeight="1">
      <c r="B41" s="23" t="s">
        <v>44</v>
      </c>
      <c r="C41" s="30" t="s">
        <v>45</v>
      </c>
      <c r="D41" s="29"/>
      <c r="E41" s="11">
        <v>464</v>
      </c>
      <c r="F41" s="11">
        <v>579</v>
      </c>
      <c r="G41" s="22">
        <v>454</v>
      </c>
    </row>
    <row r="42" spans="2:7" ht="15" customHeight="1">
      <c r="B42" s="23" t="s">
        <v>46</v>
      </c>
      <c r="C42" s="30" t="s">
        <v>47</v>
      </c>
      <c r="D42" s="29"/>
      <c r="E42" s="11"/>
      <c r="F42" s="11"/>
      <c r="G42" s="22"/>
    </row>
    <row r="43" spans="2:7" ht="15" customHeight="1">
      <c r="B43" s="23" t="s">
        <v>48</v>
      </c>
      <c r="C43" s="26" t="s">
        <v>49</v>
      </c>
      <c r="D43" s="29"/>
      <c r="E43" s="11">
        <v>15</v>
      </c>
      <c r="F43" s="11">
        <v>14</v>
      </c>
      <c r="G43" s="22">
        <v>11</v>
      </c>
    </row>
    <row r="44" spans="2:7" ht="15" customHeight="1">
      <c r="B44" s="23" t="s">
        <v>50</v>
      </c>
      <c r="C44" s="26" t="s">
        <v>51</v>
      </c>
      <c r="D44" s="29"/>
      <c r="E44" s="22">
        <f>E45+E46+E47</f>
        <v>2169</v>
      </c>
      <c r="F44" s="11">
        <f t="shared" ref="F44:G44" si="3">F45+F46+F47</f>
        <v>2424</v>
      </c>
      <c r="G44" s="22">
        <f t="shared" si="3"/>
        <v>2312</v>
      </c>
    </row>
    <row r="45" spans="2:7" ht="15" customHeight="1">
      <c r="B45" s="23" t="s">
        <v>52</v>
      </c>
      <c r="C45" s="31" t="s">
        <v>53</v>
      </c>
      <c r="D45" s="29"/>
      <c r="E45" s="11">
        <v>1958</v>
      </c>
      <c r="F45" s="11">
        <v>2176</v>
      </c>
      <c r="G45" s="22">
        <v>2094</v>
      </c>
    </row>
    <row r="46" spans="2:7" ht="15" customHeight="1">
      <c r="B46" s="23" t="s">
        <v>54</v>
      </c>
      <c r="C46" s="30" t="s">
        <v>55</v>
      </c>
      <c r="D46" s="32"/>
      <c r="E46" s="11">
        <v>211</v>
      </c>
      <c r="F46" s="11">
        <v>248</v>
      </c>
      <c r="G46" s="22">
        <v>218</v>
      </c>
    </row>
    <row r="47" spans="2:7" ht="15" customHeight="1">
      <c r="B47" s="23" t="s">
        <v>56</v>
      </c>
      <c r="C47" s="30" t="s">
        <v>57</v>
      </c>
      <c r="D47" s="32"/>
      <c r="E47" s="11"/>
      <c r="F47" s="11"/>
      <c r="G47" s="22"/>
    </row>
    <row r="48" spans="2:7" ht="15" customHeight="1">
      <c r="B48" s="23" t="s">
        <v>58</v>
      </c>
      <c r="C48" s="26" t="s">
        <v>59</v>
      </c>
      <c r="D48" s="32"/>
      <c r="E48" s="11">
        <v>5</v>
      </c>
      <c r="F48" s="11">
        <v>10</v>
      </c>
      <c r="G48" s="22">
        <v>8</v>
      </c>
    </row>
    <row r="49" spans="2:7" ht="15" customHeight="1">
      <c r="B49" s="23" t="s">
        <v>60</v>
      </c>
      <c r="C49" s="26" t="s">
        <v>61</v>
      </c>
      <c r="D49" s="32"/>
      <c r="E49" s="11">
        <f>E50+E51+E52+E53+E54+E55</f>
        <v>220</v>
      </c>
      <c r="F49" s="11">
        <f t="shared" ref="F49:G49" si="4">F50+F51+F52+F53+F54+F55</f>
        <v>266</v>
      </c>
      <c r="G49" s="22">
        <f t="shared" si="4"/>
        <v>246</v>
      </c>
    </row>
    <row r="50" spans="2:7" ht="15" customHeight="1">
      <c r="B50" s="23" t="s">
        <v>62</v>
      </c>
      <c r="C50" s="31" t="s">
        <v>63</v>
      </c>
      <c r="D50" s="32"/>
      <c r="E50" s="11"/>
      <c r="F50" s="11"/>
      <c r="G50" s="22"/>
    </row>
    <row r="51" spans="2:7" ht="15" customHeight="1">
      <c r="B51" s="23" t="s">
        <v>64</v>
      </c>
      <c r="C51" s="31" t="s">
        <v>65</v>
      </c>
      <c r="D51" s="32"/>
      <c r="E51" s="11">
        <v>25</v>
      </c>
      <c r="F51" s="11">
        <v>39</v>
      </c>
      <c r="G51" s="22">
        <v>29</v>
      </c>
    </row>
    <row r="52" spans="2:7" ht="15" customHeight="1">
      <c r="B52" s="23" t="s">
        <v>66</v>
      </c>
      <c r="C52" s="31" t="s">
        <v>67</v>
      </c>
      <c r="D52" s="21"/>
      <c r="E52" s="11">
        <v>18</v>
      </c>
      <c r="F52" s="11">
        <v>25</v>
      </c>
      <c r="G52" s="22">
        <v>23</v>
      </c>
    </row>
    <row r="53" spans="2:7" ht="15" customHeight="1">
      <c r="B53" s="23" t="s">
        <v>68</v>
      </c>
      <c r="C53" s="31" t="s">
        <v>69</v>
      </c>
      <c r="D53" s="21"/>
      <c r="E53" s="73">
        <v>146</v>
      </c>
      <c r="F53" s="11">
        <v>141</v>
      </c>
      <c r="G53" s="22">
        <v>137</v>
      </c>
    </row>
    <row r="54" spans="2:7" ht="15" customHeight="1">
      <c r="B54" s="23" t="s">
        <v>70</v>
      </c>
      <c r="C54" s="31" t="s">
        <v>71</v>
      </c>
      <c r="D54" s="32"/>
      <c r="E54" s="11">
        <v>2</v>
      </c>
      <c r="F54" s="11">
        <v>4</v>
      </c>
      <c r="G54" s="22">
        <v>1</v>
      </c>
    </row>
    <row r="55" spans="2:7" ht="15" customHeight="1">
      <c r="B55" s="23" t="s">
        <v>114</v>
      </c>
      <c r="C55" s="31" t="s">
        <v>120</v>
      </c>
      <c r="D55" s="32"/>
      <c r="E55" s="11">
        <v>29</v>
      </c>
      <c r="F55" s="11">
        <v>57</v>
      </c>
      <c r="G55" s="22">
        <v>56</v>
      </c>
    </row>
    <row r="56" spans="2:7" ht="15" customHeight="1">
      <c r="B56" s="23" t="s">
        <v>72</v>
      </c>
      <c r="C56" s="26" t="s">
        <v>73</v>
      </c>
      <c r="D56" s="32"/>
      <c r="E56" s="11">
        <v>1104</v>
      </c>
      <c r="F56" s="11">
        <v>1387</v>
      </c>
      <c r="G56" s="22">
        <v>1044</v>
      </c>
    </row>
    <row r="57" spans="2:7" ht="15" customHeight="1">
      <c r="B57" s="23">
        <v>2</v>
      </c>
      <c r="C57" s="24" t="s">
        <v>74</v>
      </c>
      <c r="D57" s="32"/>
      <c r="E57" s="11"/>
      <c r="F57" s="11"/>
      <c r="G57" s="22"/>
    </row>
    <row r="58" spans="2:7" ht="15" customHeight="1">
      <c r="B58" s="23" t="s">
        <v>14</v>
      </c>
      <c r="C58" s="26" t="s">
        <v>75</v>
      </c>
      <c r="D58" s="32"/>
      <c r="E58" s="11"/>
      <c r="F58" s="11"/>
      <c r="G58" s="22"/>
    </row>
    <row r="59" spans="2:7" ht="15" customHeight="1">
      <c r="B59" s="23">
        <v>3</v>
      </c>
      <c r="C59" s="24" t="s">
        <v>76</v>
      </c>
      <c r="D59" s="32"/>
      <c r="E59" s="11">
        <v>13</v>
      </c>
      <c r="F59" s="11">
        <v>84</v>
      </c>
      <c r="G59" s="22">
        <v>84</v>
      </c>
    </row>
    <row r="60" spans="2:7" ht="15" customHeight="1">
      <c r="B60" s="97" t="s">
        <v>16</v>
      </c>
      <c r="C60" s="98" t="s">
        <v>77</v>
      </c>
      <c r="D60" s="99"/>
      <c r="E60" s="51"/>
      <c r="F60" s="51"/>
      <c r="G60" s="95"/>
    </row>
    <row r="61" spans="2:7" ht="15" customHeight="1">
      <c r="B61" s="14" t="s">
        <v>78</v>
      </c>
      <c r="C61" s="65" t="s">
        <v>79</v>
      </c>
      <c r="D61" s="64"/>
      <c r="E61" s="96">
        <f>E22-E34</f>
        <v>30</v>
      </c>
      <c r="F61" s="96">
        <f>F22-F34</f>
        <v>30</v>
      </c>
      <c r="G61" s="96">
        <f>G22-G34</f>
        <v>48</v>
      </c>
    </row>
    <row r="62" spans="2:7" ht="21" customHeight="1">
      <c r="B62" s="5" t="s">
        <v>80</v>
      </c>
      <c r="C62" s="6" t="s">
        <v>81</v>
      </c>
      <c r="D62" s="7"/>
      <c r="E62" s="33">
        <v>7</v>
      </c>
      <c r="F62" s="11">
        <v>7</v>
      </c>
      <c r="G62" s="11">
        <v>5</v>
      </c>
    </row>
    <row r="63" spans="2:7" ht="15" customHeight="1">
      <c r="B63" s="23">
        <v>1</v>
      </c>
      <c r="C63" s="34" t="s">
        <v>82</v>
      </c>
      <c r="D63" s="21"/>
      <c r="E63" s="11">
        <v>7</v>
      </c>
      <c r="F63" s="11">
        <v>7</v>
      </c>
      <c r="G63" s="11">
        <v>5</v>
      </c>
    </row>
    <row r="64" spans="2:7" ht="15" customHeight="1">
      <c r="B64" s="23">
        <v>2</v>
      </c>
      <c r="C64" s="24" t="s">
        <v>83</v>
      </c>
      <c r="D64" s="21"/>
      <c r="E64" s="11"/>
      <c r="F64" s="11"/>
      <c r="G64" s="11"/>
    </row>
    <row r="65" spans="2:7" ht="15" customHeight="1">
      <c r="B65" s="23" t="s">
        <v>14</v>
      </c>
      <c r="C65" s="24" t="s">
        <v>84</v>
      </c>
      <c r="D65" s="21"/>
      <c r="E65" s="11"/>
      <c r="F65" s="11"/>
      <c r="G65" s="60"/>
    </row>
    <row r="66" spans="2:7" ht="15" customHeight="1">
      <c r="B66" s="5" t="s">
        <v>85</v>
      </c>
      <c r="C66" s="6" t="s">
        <v>86</v>
      </c>
      <c r="D66" s="7"/>
      <c r="E66" s="56">
        <f>E61-E62</f>
        <v>23</v>
      </c>
      <c r="F66" s="56">
        <f t="shared" ref="F66:G66" si="5">F61-F62</f>
        <v>23</v>
      </c>
      <c r="G66" s="56">
        <f t="shared" si="5"/>
        <v>43</v>
      </c>
    </row>
    <row r="67" spans="2:7" ht="21" customHeight="1">
      <c r="B67" s="15" t="s">
        <v>87</v>
      </c>
      <c r="C67" s="16" t="s">
        <v>88</v>
      </c>
      <c r="D67" s="17"/>
      <c r="E67" s="35" t="s">
        <v>4</v>
      </c>
      <c r="F67" s="35" t="s">
        <v>4</v>
      </c>
      <c r="G67" s="35" t="s">
        <v>4</v>
      </c>
    </row>
    <row r="68" spans="2:7" ht="21" customHeight="1">
      <c r="B68" s="23">
        <v>1</v>
      </c>
      <c r="C68" s="34" t="s">
        <v>89</v>
      </c>
      <c r="D68" s="72"/>
      <c r="E68" s="22">
        <f>E69+E70+E71+E72+E74+E76</f>
        <v>18477</v>
      </c>
      <c r="F68" s="22">
        <f t="shared" ref="F68:G68" si="6">F69+F70+F71+F72+F74+F76</f>
        <v>29932</v>
      </c>
      <c r="G68" s="22">
        <f t="shared" si="6"/>
        <v>25587</v>
      </c>
    </row>
    <row r="69" spans="2:7" ht="15" customHeight="1">
      <c r="B69" s="23" t="s">
        <v>5</v>
      </c>
      <c r="C69" s="34" t="s">
        <v>90</v>
      </c>
      <c r="D69" s="32"/>
      <c r="E69" s="11"/>
      <c r="F69" s="59"/>
      <c r="G69" s="59"/>
    </row>
    <row r="70" spans="2:7" ht="15" customHeight="1">
      <c r="B70" s="23" t="s">
        <v>7</v>
      </c>
      <c r="C70" s="34" t="s">
        <v>91</v>
      </c>
      <c r="D70" s="32"/>
      <c r="E70" s="11"/>
      <c r="F70" s="59"/>
      <c r="G70" s="59"/>
    </row>
    <row r="71" spans="2:7" ht="15" customHeight="1">
      <c r="B71" s="23" t="s">
        <v>12</v>
      </c>
      <c r="C71" s="34" t="s">
        <v>92</v>
      </c>
      <c r="D71" s="32"/>
      <c r="E71" s="11">
        <v>12333</v>
      </c>
      <c r="F71" s="11">
        <v>12333</v>
      </c>
      <c r="G71" s="22">
        <v>12332</v>
      </c>
    </row>
    <row r="72" spans="2:7" ht="15" customHeight="1">
      <c r="B72" s="23" t="s">
        <v>40</v>
      </c>
      <c r="C72" s="34" t="s">
        <v>93</v>
      </c>
      <c r="D72" s="32"/>
      <c r="E72" s="11">
        <v>5244</v>
      </c>
      <c r="F72" s="11">
        <v>16699</v>
      </c>
      <c r="G72" s="22">
        <v>12355</v>
      </c>
    </row>
    <row r="73" spans="2:7" ht="15" customHeight="1">
      <c r="B73" s="23" t="s">
        <v>42</v>
      </c>
      <c r="C73" s="30" t="s">
        <v>110</v>
      </c>
      <c r="D73" s="32"/>
      <c r="E73" s="11">
        <v>1907</v>
      </c>
      <c r="F73" s="11">
        <v>6073</v>
      </c>
      <c r="G73" s="22">
        <v>4494</v>
      </c>
    </row>
    <row r="74" spans="2:7" ht="15" customHeight="1">
      <c r="B74" s="23" t="s">
        <v>48</v>
      </c>
      <c r="C74" s="34" t="s">
        <v>94</v>
      </c>
      <c r="D74" s="32"/>
      <c r="E74" s="11"/>
      <c r="F74" s="11"/>
      <c r="G74" s="22"/>
    </row>
    <row r="75" spans="2:7" ht="15" customHeight="1">
      <c r="B75" s="23" t="s">
        <v>95</v>
      </c>
      <c r="C75" s="30" t="s">
        <v>110</v>
      </c>
      <c r="D75" s="32"/>
      <c r="E75" s="11"/>
      <c r="F75" s="11"/>
      <c r="G75" s="22"/>
    </row>
    <row r="76" spans="2:7" ht="15" customHeight="1">
      <c r="B76" s="23" t="s">
        <v>50</v>
      </c>
      <c r="C76" s="34" t="s">
        <v>96</v>
      </c>
      <c r="D76" s="32"/>
      <c r="E76" s="11">
        <v>900</v>
      </c>
      <c r="F76" s="11">
        <v>900</v>
      </c>
      <c r="G76" s="22">
        <v>900</v>
      </c>
    </row>
    <row r="77" spans="2:7" ht="15" customHeight="1">
      <c r="B77" s="15" t="s">
        <v>97</v>
      </c>
      <c r="C77" s="16" t="s">
        <v>98</v>
      </c>
      <c r="D77" s="17"/>
      <c r="E77" s="36">
        <v>1500</v>
      </c>
      <c r="F77" s="36">
        <v>1500</v>
      </c>
      <c r="G77" s="36">
        <v>1370</v>
      </c>
    </row>
    <row r="78" spans="2:7" ht="21" customHeight="1">
      <c r="B78" s="5"/>
      <c r="C78" s="61" t="s">
        <v>108</v>
      </c>
      <c r="D78" s="7"/>
      <c r="E78" s="33"/>
      <c r="F78" s="90"/>
      <c r="G78" s="90"/>
    </row>
    <row r="79" spans="2:7" ht="12" customHeight="1">
      <c r="B79" s="9">
        <v>1</v>
      </c>
      <c r="C79" s="62" t="s">
        <v>115</v>
      </c>
      <c r="D79" s="62"/>
      <c r="E79" s="11">
        <v>600</v>
      </c>
      <c r="F79" s="22">
        <v>600</v>
      </c>
      <c r="G79" s="22">
        <v>470</v>
      </c>
    </row>
    <row r="80" spans="2:7" ht="15" customHeight="1">
      <c r="B80" s="14">
        <v>2</v>
      </c>
      <c r="C80" s="71" t="s">
        <v>119</v>
      </c>
      <c r="D80" s="64"/>
      <c r="E80" s="11">
        <v>900</v>
      </c>
      <c r="F80" s="22">
        <v>900</v>
      </c>
      <c r="G80" s="22">
        <v>900</v>
      </c>
    </row>
    <row r="81" spans="1:7" ht="15" customHeight="1">
      <c r="B81" s="14" t="s">
        <v>99</v>
      </c>
      <c r="C81" s="65" t="s">
        <v>100</v>
      </c>
      <c r="D81" s="64"/>
      <c r="E81" s="36"/>
      <c r="F81" s="84"/>
      <c r="G81" s="91"/>
    </row>
    <row r="82" spans="1:7" ht="21" customHeight="1">
      <c r="B82" s="5" t="s">
        <v>101</v>
      </c>
      <c r="C82" s="6" t="s">
        <v>102</v>
      </c>
      <c r="D82" s="7"/>
      <c r="E82" s="8" t="s">
        <v>4</v>
      </c>
      <c r="F82" s="8" t="s">
        <v>4</v>
      </c>
      <c r="G82" s="8" t="s">
        <v>4</v>
      </c>
    </row>
    <row r="83" spans="1:7" ht="15" customHeight="1">
      <c r="B83" s="9">
        <v>1</v>
      </c>
      <c r="C83" s="10" t="s">
        <v>107</v>
      </c>
      <c r="D83" s="67"/>
      <c r="E83" s="11">
        <v>7738</v>
      </c>
      <c r="F83" s="11">
        <v>7738</v>
      </c>
      <c r="G83" s="11">
        <v>9416</v>
      </c>
    </row>
    <row r="84" spans="1:7" ht="15" customHeight="1">
      <c r="A84" s="43"/>
      <c r="B84" s="9" t="s">
        <v>5</v>
      </c>
      <c r="C84" s="12" t="s">
        <v>6</v>
      </c>
      <c r="D84" s="67"/>
      <c r="E84" s="11">
        <v>7158</v>
      </c>
      <c r="F84" s="11">
        <v>7158</v>
      </c>
      <c r="G84" s="11">
        <v>7350</v>
      </c>
    </row>
    <row r="85" spans="1:7" ht="15" customHeight="1">
      <c r="A85" s="43"/>
      <c r="B85" s="9" t="s">
        <v>7</v>
      </c>
      <c r="C85" s="12" t="s">
        <v>111</v>
      </c>
      <c r="D85" s="67"/>
      <c r="E85" s="11">
        <v>330</v>
      </c>
      <c r="F85" s="11">
        <v>330</v>
      </c>
      <c r="G85" s="11">
        <v>1287</v>
      </c>
    </row>
    <row r="86" spans="1:7" ht="15" customHeight="1">
      <c r="A86" s="43"/>
      <c r="B86" s="9" t="s">
        <v>8</v>
      </c>
      <c r="C86" s="13" t="s">
        <v>9</v>
      </c>
      <c r="D86" s="67"/>
      <c r="E86" s="11"/>
      <c r="F86" s="11"/>
      <c r="G86" s="11"/>
    </row>
    <row r="87" spans="1:7" ht="15" customHeight="1">
      <c r="A87" s="43"/>
      <c r="B87" s="9" t="s">
        <v>10</v>
      </c>
      <c r="C87" s="13" t="s">
        <v>11</v>
      </c>
      <c r="D87" s="67"/>
      <c r="E87" s="11"/>
      <c r="F87" s="11"/>
      <c r="G87" s="11">
        <v>956</v>
      </c>
    </row>
    <row r="88" spans="1:7" ht="15" customHeight="1">
      <c r="A88" s="43"/>
      <c r="B88" s="9" t="s">
        <v>12</v>
      </c>
      <c r="C88" s="12" t="s">
        <v>13</v>
      </c>
      <c r="D88" s="67"/>
      <c r="E88" s="11">
        <v>50</v>
      </c>
      <c r="F88" s="11">
        <v>50</v>
      </c>
      <c r="G88" s="11">
        <v>27</v>
      </c>
    </row>
    <row r="89" spans="1:7" ht="15" customHeight="1">
      <c r="A89" s="43"/>
      <c r="B89" s="9">
        <v>2</v>
      </c>
      <c r="C89" s="10" t="s">
        <v>112</v>
      </c>
      <c r="D89" s="67"/>
      <c r="E89" s="11"/>
      <c r="F89" s="11"/>
      <c r="G89" s="59"/>
    </row>
    <row r="90" spans="1:7" ht="15" customHeight="1">
      <c r="B90" s="9" t="s">
        <v>14</v>
      </c>
      <c r="C90" s="12" t="s">
        <v>9</v>
      </c>
      <c r="D90" s="67"/>
      <c r="E90" s="11"/>
      <c r="F90" s="11"/>
      <c r="G90" s="59"/>
    </row>
    <row r="91" spans="1:7" ht="15" customHeight="1">
      <c r="A91" s="43"/>
      <c r="B91" s="9" t="s">
        <v>15</v>
      </c>
      <c r="C91" s="12" t="s">
        <v>11</v>
      </c>
      <c r="D91" s="67"/>
      <c r="E91" s="11"/>
      <c r="F91" s="11"/>
      <c r="G91" s="59"/>
    </row>
    <row r="92" spans="1:7" ht="15" customHeight="1">
      <c r="A92" s="43"/>
      <c r="B92" s="9">
        <v>3</v>
      </c>
      <c r="C92" s="10" t="s">
        <v>113</v>
      </c>
      <c r="D92" s="67"/>
      <c r="E92" s="11">
        <v>645</v>
      </c>
      <c r="F92" s="11">
        <v>645</v>
      </c>
      <c r="G92" s="11">
        <v>619</v>
      </c>
    </row>
    <row r="93" spans="1:7" ht="15" customHeight="1">
      <c r="B93" s="9" t="s">
        <v>16</v>
      </c>
      <c r="C93" s="12" t="s">
        <v>17</v>
      </c>
      <c r="D93" s="67"/>
      <c r="E93" s="11"/>
      <c r="F93" s="59"/>
      <c r="G93" s="59"/>
    </row>
    <row r="94" spans="1:7" ht="15" customHeight="1">
      <c r="B94" s="9" t="s">
        <v>18</v>
      </c>
      <c r="C94" s="12" t="s">
        <v>19</v>
      </c>
      <c r="D94" s="68"/>
      <c r="E94" s="11"/>
      <c r="F94" s="83"/>
      <c r="G94" s="83"/>
    </row>
    <row r="95" spans="1:7" ht="15" customHeight="1">
      <c r="B95" s="69"/>
      <c r="C95" s="37"/>
      <c r="D95" s="69"/>
      <c r="E95" s="69"/>
    </row>
    <row r="96" spans="1:7" ht="13.15" customHeight="1">
      <c r="B96" s="126"/>
      <c r="C96" s="126"/>
      <c r="D96" s="126"/>
      <c r="E96" s="126"/>
    </row>
    <row r="97" spans="1:10">
      <c r="B97" s="38"/>
      <c r="C97" s="39"/>
      <c r="D97" s="66"/>
      <c r="E97" s="40"/>
    </row>
    <row r="98" spans="1:10" ht="12" customHeight="1">
      <c r="B98" s="100" t="s">
        <v>103</v>
      </c>
      <c r="C98" s="41"/>
      <c r="D98" s="42"/>
      <c r="E98" s="42"/>
      <c r="F98" s="43"/>
    </row>
    <row r="99" spans="1:10" s="43" customFormat="1" ht="15" customHeight="1">
      <c r="A99" s="1"/>
      <c r="B99" s="117" t="s">
        <v>1</v>
      </c>
      <c r="C99" s="120" t="s">
        <v>0</v>
      </c>
      <c r="D99" s="121"/>
      <c r="E99" s="105" t="s">
        <v>129</v>
      </c>
      <c r="F99" s="105"/>
      <c r="G99" s="105"/>
      <c r="J99" s="1"/>
    </row>
    <row r="100" spans="1:10" s="43" customFormat="1" ht="15" customHeight="1">
      <c r="A100" s="1"/>
      <c r="B100" s="118"/>
      <c r="C100" s="122"/>
      <c r="D100" s="123"/>
      <c r="E100" s="58" t="s">
        <v>125</v>
      </c>
      <c r="F100" s="74" t="s">
        <v>122</v>
      </c>
      <c r="G100" s="79" t="s">
        <v>123</v>
      </c>
      <c r="J100" s="1"/>
    </row>
    <row r="101" spans="1:10" s="43" customFormat="1" ht="15" customHeight="1">
      <c r="A101" s="1"/>
      <c r="B101" s="118"/>
      <c r="C101" s="122"/>
      <c r="D101" s="123"/>
      <c r="E101" s="80" t="s">
        <v>126</v>
      </c>
      <c r="F101" s="75" t="s">
        <v>124</v>
      </c>
      <c r="G101" s="76"/>
      <c r="J101" s="1"/>
    </row>
    <row r="102" spans="1:10" s="43" customFormat="1" ht="15" customHeight="1">
      <c r="A102" s="1"/>
      <c r="B102" s="119"/>
      <c r="C102" s="124"/>
      <c r="D102" s="125"/>
      <c r="E102" s="101" t="s">
        <v>127</v>
      </c>
      <c r="F102" s="104"/>
      <c r="G102" s="102"/>
      <c r="J102" s="1"/>
    </row>
    <row r="103" spans="1:10" s="43" customFormat="1" ht="13.15" customHeight="1">
      <c r="A103" s="1"/>
      <c r="B103" s="44">
        <v>1</v>
      </c>
      <c r="C103" s="115">
        <v>2</v>
      </c>
      <c r="D103" s="116"/>
      <c r="E103" s="81">
        <v>3</v>
      </c>
      <c r="F103" s="77">
        <v>4</v>
      </c>
      <c r="G103" s="78">
        <v>5</v>
      </c>
      <c r="J103" s="1"/>
    </row>
    <row r="104" spans="1:10" s="43" customFormat="1" ht="17.25" customHeight="1">
      <c r="A104" s="1"/>
      <c r="B104" s="5">
        <v>1</v>
      </c>
      <c r="C104" s="6" t="s">
        <v>104</v>
      </c>
      <c r="D104" s="7"/>
      <c r="E104" s="22">
        <v>6800</v>
      </c>
      <c r="F104" s="22">
        <v>6800</v>
      </c>
      <c r="G104" s="22">
        <f>5989-53</f>
        <v>5936</v>
      </c>
    </row>
    <row r="105" spans="1:10" ht="15" customHeight="1">
      <c r="B105" s="45" t="s">
        <v>5</v>
      </c>
      <c r="C105" s="46" t="s">
        <v>105</v>
      </c>
      <c r="D105" s="47"/>
      <c r="E105" s="11">
        <v>6500</v>
      </c>
      <c r="F105" s="22">
        <v>6500</v>
      </c>
      <c r="G105" s="22">
        <v>4936</v>
      </c>
    </row>
    <row r="106" spans="1:10" s="43" customFormat="1" ht="15" customHeight="1">
      <c r="A106" s="1"/>
      <c r="B106" s="48" t="s">
        <v>7</v>
      </c>
      <c r="C106" s="49" t="s">
        <v>106</v>
      </c>
      <c r="D106" s="50"/>
      <c r="E106" s="51">
        <v>300</v>
      </c>
      <c r="F106" s="95">
        <v>300</v>
      </c>
      <c r="G106" s="95">
        <v>1000</v>
      </c>
    </row>
    <row r="107" spans="1:10" s="43" customFormat="1">
      <c r="A107" s="1"/>
      <c r="B107" s="54"/>
      <c r="C107" s="1"/>
      <c r="D107" s="1"/>
      <c r="E107" s="1"/>
    </row>
    <row r="108" spans="1:10" s="43" customFormat="1">
      <c r="A108" s="1"/>
      <c r="B108" s="54"/>
      <c r="C108" s="1"/>
      <c r="D108" s="1"/>
      <c r="E108" s="1"/>
    </row>
    <row r="109" spans="1:10" s="43" customFormat="1">
      <c r="A109" s="1"/>
      <c r="B109" s="52"/>
      <c r="C109" s="53"/>
      <c r="D109" s="53"/>
      <c r="E109" s="53"/>
    </row>
    <row r="110" spans="1:10" s="43" customFormat="1">
      <c r="A110" s="1"/>
      <c r="B110" s="52"/>
      <c r="C110" s="53"/>
      <c r="D110" s="53"/>
      <c r="E110" s="53"/>
    </row>
    <row r="111" spans="1:10" s="43" customFormat="1">
      <c r="A111" s="1"/>
      <c r="B111" s="52"/>
      <c r="C111" s="53"/>
      <c r="D111" s="53"/>
      <c r="E111" s="53"/>
    </row>
    <row r="112" spans="1:10" s="43" customFormat="1" ht="28.9" customHeight="1">
      <c r="A112" s="1"/>
      <c r="B112" s="52"/>
      <c r="C112" s="53"/>
      <c r="D112" s="53"/>
      <c r="E112" s="53"/>
    </row>
    <row r="113" spans="1:6" s="43" customFormat="1" ht="15.6" customHeight="1">
      <c r="A113" s="1"/>
      <c r="B113" s="52"/>
      <c r="C113" s="53"/>
      <c r="D113" s="53"/>
      <c r="E113" s="53"/>
    </row>
    <row r="114" spans="1:6" s="43" customFormat="1" ht="15.6" customHeight="1">
      <c r="A114" s="1"/>
      <c r="B114" s="52"/>
      <c r="C114" s="53"/>
      <c r="D114" s="53"/>
      <c r="E114" s="53"/>
    </row>
    <row r="115" spans="1:6" s="43" customFormat="1" ht="15.6" customHeight="1">
      <c r="A115" s="1"/>
      <c r="B115" s="52"/>
      <c r="C115" s="53"/>
      <c r="D115" s="53"/>
      <c r="E115" s="53"/>
    </row>
    <row r="116" spans="1:6" s="43" customFormat="1" ht="18" customHeight="1">
      <c r="A116" s="1"/>
      <c r="B116" s="52"/>
      <c r="C116" s="53"/>
      <c r="D116" s="53"/>
      <c r="E116" s="70"/>
      <c r="F116" s="57"/>
    </row>
    <row r="117" spans="1:6" s="43" customFormat="1" ht="13.15" customHeight="1">
      <c r="A117" s="1"/>
      <c r="B117" s="52"/>
      <c r="C117" s="53"/>
      <c r="D117" s="53"/>
      <c r="E117" s="53"/>
    </row>
    <row r="118" spans="1:6" s="43" customFormat="1" ht="15.75" customHeight="1">
      <c r="A118" s="1"/>
      <c r="B118" s="52"/>
      <c r="C118" s="53"/>
      <c r="D118" s="53"/>
      <c r="E118" s="53"/>
      <c r="F118" s="1"/>
    </row>
    <row r="119" spans="1:6" ht="21" customHeight="1">
      <c r="B119" s="52"/>
      <c r="C119" s="53"/>
      <c r="D119" s="53"/>
      <c r="E119" s="53"/>
      <c r="F119" s="43"/>
    </row>
    <row r="120" spans="1:6" s="43" customFormat="1">
      <c r="A120" s="1"/>
      <c r="B120" s="52"/>
      <c r="C120" s="53"/>
      <c r="D120" s="53"/>
      <c r="E120" s="53"/>
    </row>
    <row r="121" spans="1:6" s="43" customFormat="1">
      <c r="A121" s="1"/>
      <c r="B121" s="52"/>
      <c r="C121" s="53"/>
      <c r="D121" s="53"/>
      <c r="E121" s="53"/>
      <c r="F121" s="1"/>
    </row>
    <row r="122" spans="1:6">
      <c r="B122" s="52"/>
      <c r="C122" s="53"/>
      <c r="D122" s="53"/>
      <c r="E122" s="53"/>
    </row>
    <row r="123" spans="1:6">
      <c r="B123" s="52"/>
      <c r="C123" s="53"/>
      <c r="D123" s="53"/>
      <c r="E123" s="53"/>
    </row>
  </sheetData>
  <mergeCells count="12">
    <mergeCell ref="C103:D103"/>
    <mergeCell ref="B99:B102"/>
    <mergeCell ref="C99:D102"/>
    <mergeCell ref="B96:E96"/>
    <mergeCell ref="E99:G99"/>
    <mergeCell ref="E102:G102"/>
    <mergeCell ref="C8:D8"/>
    <mergeCell ref="B1:G1"/>
    <mergeCell ref="E7:G7"/>
    <mergeCell ref="E4:G4"/>
    <mergeCell ref="B4:B7"/>
    <mergeCell ref="C4:D7"/>
  </mergeCells>
  <printOptions horizontalCentered="1"/>
  <pageMargins left="0.74803149606299213" right="0.74803149606299213" top="0.94488188976377963" bottom="0.55118110236220474" header="0.6692913385826772" footer="0.39370078740157483"/>
  <pageSetup paperSize="9" scale="83" firstPageNumber="41" orientation="landscape" useFirstPageNumber="1" r:id="rId1"/>
  <headerFooter>
    <oddHeader>&amp;C&amp;"Arial,Normalny"&amp;10 14/&amp;P</oddHeader>
  </headerFooter>
  <rowBreaks count="3" manualBreakCount="3">
    <brk id="38" max="6" man="1"/>
    <brk id="60" max="6" man="1"/>
    <brk id="88" max="6" man="1"/>
  </rowBreaks>
  <ignoredErrors>
    <ignoredError sqref="B13:B14 B30 B40:B55 B73:B76 B86:B87" twoDigitTextYear="1"/>
    <ignoredError sqref="D49:G49 E66:G66 F44 E61:G6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6B27FBCD59D842B6B24518E14D726C" ma:contentTypeVersion="" ma:contentTypeDescription="Utwórz nowy dokument." ma:contentTypeScope="" ma:versionID="84cbcfe2d183d89d16b834e5a0787cf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1054C8-C261-4E51-B8F6-25C263712C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6D8B34-68BF-4576-A186-9ACFD317FEDB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DDE7FC0-F9A6-4593-AECD-27CA4A81D7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CENTRUM DOR ROL w BRWINO</vt:lpstr>
      <vt:lpstr>'zal 14 CENTRUM DOR ROL w BRWINO'!Obszar_wydruku</vt:lpstr>
      <vt:lpstr>'zal 14 CENTRUM DOR ROL w BRWINO'!Tytuły_wydruku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118- TABELA 12. CENTRUM DORADZTWA ROLNICZEGO W BRWINOWIE</dc:title>
  <cp:lastPrinted>2020-05-07T08:39:11Z</cp:lastPrinted>
  <dcterms:created xsi:type="dcterms:W3CDTF">2016-08-16T07:51:16Z</dcterms:created>
  <dcterms:modified xsi:type="dcterms:W3CDTF">2020-05-14T07:15:42Z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0x010100326B27FBCD59D842B6B24518E14D726C</vt:lpwstr>
  </property>
</Properties>
</file>